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tabRatio="886" activeTab="3"/>
  </bookViews>
  <sheets>
    <sheet name="汇总 " sheetId="10" r:id="rId1"/>
    <sheet name="水稻" sheetId="12" r:id="rId2"/>
    <sheet name="玉米" sheetId="13" r:id="rId3"/>
    <sheet name="大豆" sheetId="14" r:id="rId4"/>
  </sheets>
  <definedNames>
    <definedName name="_xlnm.Print_Area" localSheetId="0">'汇总 '!$A$1:$S$12</definedName>
    <definedName name="_xlnm.Print_Titles" localSheetId="0">'汇总 '!$1:$1</definedName>
    <definedName name="_xlnm.Print_Titles" localSheetId="1">水稻!$1:$2</definedName>
  </definedNames>
  <calcPr calcId="144525"/>
</workbook>
</file>

<file path=xl/sharedStrings.xml><?xml version="1.0" encoding="utf-8"?>
<sst xmlns="http://schemas.openxmlformats.org/spreadsheetml/2006/main" count="531" uniqueCount="262">
  <si>
    <t>种植业保险汇总表：（水稻保期：2024/6/30-2024/11/30，玉米保期：2024/6/30-2024/11/30，大豆保期：2024/6/30-2024/11/30）</t>
  </si>
  <si>
    <t>申请单位（业务章）：中华联合财产保险股份有限公司南通中心支公司</t>
  </si>
  <si>
    <t>审核单位（盖章）：</t>
  </si>
  <si>
    <t>险种名称</t>
  </si>
  <si>
    <t>承保农户数（户次）</t>
  </si>
  <si>
    <t>承保数量（亩）</t>
  </si>
  <si>
    <t>单位保额（元/亩）</t>
  </si>
  <si>
    <t>费率</t>
  </si>
  <si>
    <t>单位保险费（元/亩）</t>
  </si>
  <si>
    <t>总保险费（元）</t>
  </si>
  <si>
    <t>保费构成</t>
  </si>
  <si>
    <t>农户已缴保费（元）</t>
  </si>
  <si>
    <t>申请补贴（元）</t>
  </si>
  <si>
    <t>中央财政</t>
  </si>
  <si>
    <t>省级财政</t>
  </si>
  <si>
    <t>设区市财政</t>
  </si>
  <si>
    <t>县（市、区）财政</t>
  </si>
  <si>
    <t>农户自缴</t>
  </si>
  <si>
    <t>比例</t>
  </si>
  <si>
    <t>金额（元）</t>
  </si>
  <si>
    <t>水稻完全成本</t>
  </si>
  <si>
    <t>玉米完全成本</t>
  </si>
  <si>
    <t>大豆种植</t>
  </si>
  <si>
    <t>500</t>
  </si>
  <si>
    <t>合计</t>
  </si>
  <si>
    <t xml:space="preserve">  保险公司负责人：                                         保险公司复核人：                               保险公司制表人：</t>
  </si>
  <si>
    <r>
      <rPr>
        <b/>
        <sz val="14"/>
        <rFont val="宋体"/>
        <charset val="134"/>
        <scheme val="minor"/>
      </rPr>
      <t>种植业保险明细表</t>
    </r>
    <r>
      <rPr>
        <b/>
        <sz val="10"/>
        <rFont val="宋体"/>
        <charset val="134"/>
        <scheme val="minor"/>
      </rPr>
      <t>（险种：水稻,保额：1300元/亩，保期：2024/6/30-2024/11/30）</t>
    </r>
  </si>
  <si>
    <t>序号</t>
  </si>
  <si>
    <t>乡镇</t>
  </si>
  <si>
    <t>险种代码</t>
  </si>
  <si>
    <t>投保组织者</t>
  </si>
  <si>
    <t>保单号</t>
  </si>
  <si>
    <t>被保险人或投保人</t>
  </si>
  <si>
    <t>标的地址</t>
  </si>
  <si>
    <t>微信验标情况（如派发给谁，在什么节点）</t>
  </si>
  <si>
    <t>其他影像资料（包含签字、盖章、公示、平面图、土地流转等）</t>
  </si>
  <si>
    <t>导入清单号</t>
  </si>
  <si>
    <t>投保单号</t>
  </si>
  <si>
    <t>保单流水号</t>
  </si>
  <si>
    <t>保险金额（元）</t>
  </si>
  <si>
    <t>保期启</t>
  </si>
  <si>
    <t>保期止</t>
  </si>
  <si>
    <t>上报数量</t>
  </si>
  <si>
    <t>承保户次</t>
  </si>
  <si>
    <t>总保费（元）</t>
  </si>
  <si>
    <t>自缴标准</t>
  </si>
  <si>
    <t>农户自缴保费（元）</t>
  </si>
  <si>
    <t>各级财政补贴（元）</t>
  </si>
  <si>
    <t>标准保费</t>
  </si>
  <si>
    <t>保单数</t>
  </si>
  <si>
    <t>汇款日期</t>
  </si>
  <si>
    <t>汇款金额</t>
  </si>
  <si>
    <t>汇款人</t>
  </si>
  <si>
    <t>交易流水号（网银回单）</t>
  </si>
  <si>
    <t>备注</t>
  </si>
  <si>
    <t>金新街道</t>
  </si>
  <si>
    <t>012432060700160105000023</t>
  </si>
  <si>
    <t>张水华</t>
  </si>
  <si>
    <t>中国江苏省南通市通州区金新街道花家渡村委会花家渡村</t>
  </si>
  <si>
    <t>2024.6.28</t>
  </si>
  <si>
    <t>012432060700160105000020</t>
  </si>
  <si>
    <t>俞雪军</t>
  </si>
  <si>
    <t>中国江苏省南通市通州区金新街道朝东圩村委会朝东圩村</t>
  </si>
  <si>
    <t>孙凌宇</t>
  </si>
  <si>
    <t>012432060700160105000014</t>
  </si>
  <si>
    <t>焦二平</t>
  </si>
  <si>
    <t>中国江苏省南通市通州区金新街道麒麟桥村委会麒麟桥村</t>
  </si>
  <si>
    <t>2024.5.27</t>
  </si>
  <si>
    <t>徐华建</t>
  </si>
  <si>
    <t>32006059745855798200</t>
  </si>
  <si>
    <t>012432060700160105000022</t>
  </si>
  <si>
    <t>张淑萍</t>
  </si>
  <si>
    <t>中国江苏省南通市通州区金新街道夏四店村委会夏四店村</t>
  </si>
  <si>
    <t>012432060700160105000013</t>
  </si>
  <si>
    <t>中国江苏省南通市通州区金新街道界北村委会界北村</t>
  </si>
  <si>
    <t>32006040106855169745</t>
  </si>
  <si>
    <t>012432060700160105000011</t>
  </si>
  <si>
    <t>贾春凤</t>
  </si>
  <si>
    <t>2024.5.22</t>
  </si>
  <si>
    <t>高海荣</t>
  </si>
  <si>
    <t>32001766701064877311</t>
  </si>
  <si>
    <t>012432060700160105000012</t>
  </si>
  <si>
    <t>夏明文</t>
  </si>
  <si>
    <t>中国江苏省南通市通州区金新街道文山村委会文山村</t>
  </si>
  <si>
    <t>2024.5.21</t>
  </si>
  <si>
    <t>金钢</t>
  </si>
  <si>
    <t>012432060700160105000010</t>
  </si>
  <si>
    <t>王化军</t>
  </si>
  <si>
    <t>2504.00（其中水稻1365，玉米374，大豆765）</t>
  </si>
  <si>
    <t>012432060700160105000005</t>
  </si>
  <si>
    <t>尹修国</t>
  </si>
  <si>
    <t>中国江苏省南通市通州区金新街道进东村委会进东村</t>
  </si>
  <si>
    <t>2024.5.24</t>
  </si>
  <si>
    <t>2121.00（其中水稻1365，玉米231，大豆525）</t>
  </si>
  <si>
    <t>32004833937167511310</t>
  </si>
  <si>
    <t>012432060700160105000006</t>
  </si>
  <si>
    <t>陈小超</t>
  </si>
  <si>
    <t>32004496993997256811</t>
  </si>
  <si>
    <t>012432060700160105000007</t>
  </si>
  <si>
    <t>陈琴</t>
  </si>
  <si>
    <t>32004251004981902553</t>
  </si>
  <si>
    <t>012432060700160105000008</t>
  </si>
  <si>
    <t>陈光本</t>
  </si>
  <si>
    <t>2024.6.4</t>
  </si>
  <si>
    <t>012432060700160105000009</t>
  </si>
  <si>
    <t>吴国权</t>
  </si>
  <si>
    <t>32002451798549720629</t>
  </si>
  <si>
    <t>012432060700160105000004</t>
  </si>
  <si>
    <t>武海林</t>
  </si>
  <si>
    <t>32003362672496497366</t>
  </si>
  <si>
    <t>012432060700160105000001</t>
  </si>
  <si>
    <t>蒋正洲</t>
  </si>
  <si>
    <t>2940.00（其中水稻1365，大豆1575）</t>
  </si>
  <si>
    <t>32003259236289637041</t>
  </si>
  <si>
    <t>012432060700160105000002</t>
  </si>
  <si>
    <t>成彬</t>
  </si>
  <si>
    <t>中国江苏省南通市通州区金新街道复兴村委会复兴村</t>
  </si>
  <si>
    <t>2024.6.3</t>
  </si>
  <si>
    <t>1495.00（其中水稻1365，玉米55，大豆75）</t>
  </si>
  <si>
    <t>罗时丹</t>
  </si>
  <si>
    <t>012432060700160105000003</t>
  </si>
  <si>
    <t>丁健明</t>
  </si>
  <si>
    <t>2024.5.19</t>
  </si>
  <si>
    <t>012432060700160105000018</t>
  </si>
  <si>
    <t>界北村（胡青松、陈林等)3户农户</t>
  </si>
  <si>
    <t>2024.5.23</t>
  </si>
  <si>
    <t>1752.66（700.25+232.05+820.36）</t>
  </si>
  <si>
    <t>刘艳、陈林、刘明月</t>
  </si>
  <si>
    <t>012432060700160105000019</t>
  </si>
  <si>
    <t>文山村（金泽胜、陈林等)2户农户</t>
  </si>
  <si>
    <t>1010.1（819+191.1）</t>
  </si>
  <si>
    <t>陈林、金钢</t>
  </si>
  <si>
    <t>32004578605700369713</t>
  </si>
  <si>
    <t>012432060700160105000017</t>
  </si>
  <si>
    <t>麒麟桥村（陈琴、丁仁照等)5户农户</t>
  </si>
  <si>
    <r>
      <rPr>
        <sz val="10"/>
        <rFont val="Arial"/>
        <charset val="134"/>
      </rPr>
      <t>3958.5</t>
    </r>
    <r>
      <rPr>
        <sz val="10"/>
        <rFont val="宋体"/>
        <charset val="134"/>
      </rPr>
      <t>（</t>
    </r>
    <r>
      <rPr>
        <sz val="10"/>
        <rFont val="Arial"/>
        <charset val="134"/>
      </rPr>
      <t>928.2+1296.75+641.55+682.5+409.5</t>
    </r>
    <r>
      <rPr>
        <sz val="10"/>
        <rFont val="宋体"/>
        <charset val="134"/>
      </rPr>
      <t>）</t>
    </r>
  </si>
  <si>
    <t>陈琴、丁仁照、陈林、李飞文、蒋正洲</t>
  </si>
  <si>
    <t>012432060700160105000021</t>
  </si>
  <si>
    <t>李其兴</t>
  </si>
  <si>
    <t>2025.7.28</t>
  </si>
  <si>
    <t>68388.48元（其中439.53是水稻，37491.27是玉米，38122.82是大豆。水稻农户自缴总保费：1691.24，差额的1251.71由大户自己汇入我司</t>
  </si>
  <si>
    <t>南通市通州区金新街道办事处财政收付中心</t>
  </si>
  <si>
    <t>012432060700160105000016</t>
  </si>
  <si>
    <t>进东村（王金虎、徐惠彬等)23户农户</t>
  </si>
  <si>
    <t>012432060700160105000015</t>
  </si>
  <si>
    <r>
      <rPr>
        <sz val="10"/>
        <rFont val="宋体"/>
        <charset val="134"/>
      </rPr>
      <t>花家渡村（张年群、邱允田等</t>
    </r>
    <r>
      <rPr>
        <sz val="10"/>
        <rFont val="Arial"/>
        <charset val="134"/>
      </rPr>
      <t>)9</t>
    </r>
    <r>
      <rPr>
        <sz val="10"/>
        <rFont val="宋体"/>
        <charset val="134"/>
      </rPr>
      <t>户农户</t>
    </r>
  </si>
  <si>
    <t>总计</t>
  </si>
  <si>
    <r>
      <rPr>
        <b/>
        <sz val="14"/>
        <rFont val="宋体"/>
        <charset val="134"/>
        <scheme val="minor"/>
      </rPr>
      <t>种植业保险明细表</t>
    </r>
    <r>
      <rPr>
        <b/>
        <sz val="10"/>
        <rFont val="宋体"/>
        <charset val="134"/>
        <scheme val="minor"/>
      </rPr>
      <t>（险种：玉米完全成本,保额：1000/亩，保期：2024/6/30-2024/11/30）</t>
    </r>
  </si>
  <si>
    <t>012432060700160104000003</t>
  </si>
  <si>
    <t>王秀松</t>
  </si>
  <si>
    <t>2024.5.20</t>
  </si>
  <si>
    <t>2195.6（其中界北玉米825+文山玉米133.1+文山大豆1237.5）</t>
  </si>
  <si>
    <t>012432060700160104000002</t>
  </si>
  <si>
    <t>董书舟</t>
  </si>
  <si>
    <t>中国江苏省南通市通州区金新街道油榨村委会油榨村</t>
  </si>
  <si>
    <t>012432060700160104000001</t>
  </si>
  <si>
    <t>012432060700160104000004</t>
  </si>
  <si>
    <t>32002779735175998114</t>
  </si>
  <si>
    <t>012432060700160104000005</t>
  </si>
  <si>
    <t>2024.6.27</t>
  </si>
  <si>
    <t>52.00（其中玉米22+大豆30）</t>
  </si>
  <si>
    <t>012432060700160104000017</t>
  </si>
  <si>
    <t>文山村（王秀松、董书舟等)2户农户</t>
  </si>
  <si>
    <r>
      <rPr>
        <sz val="10"/>
        <rFont val="Arial"/>
        <charset val="134"/>
      </rPr>
      <t>408.1</t>
    </r>
    <r>
      <rPr>
        <sz val="10"/>
        <rFont val="宋体"/>
        <charset val="134"/>
      </rPr>
      <t>（</t>
    </r>
    <r>
      <rPr>
        <sz val="10"/>
        <rFont val="Arial"/>
        <charset val="134"/>
      </rPr>
      <t>133.1+275</t>
    </r>
    <r>
      <rPr>
        <sz val="10"/>
        <rFont val="宋体"/>
        <charset val="134"/>
      </rPr>
      <t>）</t>
    </r>
  </si>
  <si>
    <t>孙凌宇、董书舟</t>
  </si>
  <si>
    <t>012432060700160104000007</t>
  </si>
  <si>
    <t>复兴村（丁健明、吴克成等)3户农户</t>
  </si>
  <si>
    <t>中国江苏省南通市通州区金新街道复兴村委会复兴村5组</t>
  </si>
  <si>
    <r>
      <rPr>
        <sz val="10"/>
        <rFont val="Arial"/>
        <charset val="134"/>
      </rPr>
      <t>343.75</t>
    </r>
    <r>
      <rPr>
        <sz val="10"/>
        <rFont val="宋体"/>
        <charset val="134"/>
      </rPr>
      <t>（</t>
    </r>
    <r>
      <rPr>
        <sz val="10"/>
        <rFont val="Arial"/>
        <charset val="134"/>
      </rPr>
      <t>68.75+220+55</t>
    </r>
    <r>
      <rPr>
        <sz val="10"/>
        <rFont val="宋体"/>
        <charset val="134"/>
      </rPr>
      <t>）</t>
    </r>
  </si>
  <si>
    <t>丁健明、吴鑫鑫、罗时丹</t>
  </si>
  <si>
    <t>012432060700160104000011</t>
  </si>
  <si>
    <t>正场村（单卫锋、吴有德等)273户农户</t>
  </si>
  <si>
    <t>中国江苏省南通市通州区金新街道正场村委会正场村</t>
  </si>
  <si>
    <t>68388.48元（其中439.53是水稻，35908.9是玉米，38122.82是大豆。玉米农户自缴总保费：36739.42，差额的830.52由大户自己汇入我司</t>
  </si>
  <si>
    <t>012432060700160104000016</t>
  </si>
  <si>
    <t>夏四店村（陈沛涛、成沛芳等)210户农户</t>
  </si>
  <si>
    <t>012432060700160104000009</t>
  </si>
  <si>
    <t>三姓街村（季锦旗、季永昌等)1105户农户</t>
  </si>
  <si>
    <t>中国江苏省南通市通州区金新街道三姓街村委会三姓街村</t>
  </si>
  <si>
    <t>012432060700160104000006</t>
  </si>
  <si>
    <t>民平村（顾继良、钱汉芬等)644户农户</t>
  </si>
  <si>
    <t>中国江苏省南通市通州区金新街道民平村委会民平村</t>
  </si>
  <si>
    <t>012432060700160104000008</t>
  </si>
  <si>
    <t>利民村（董建平、董丕才等)1037户农户</t>
  </si>
  <si>
    <t>中国江苏省南通市通州区金新街道利民村委会利民村</t>
  </si>
  <si>
    <t>012432060700160104000015</t>
  </si>
  <si>
    <t>界北村（施亚新、季干扬等)410户农户</t>
  </si>
  <si>
    <t>012432060700160104000010</t>
  </si>
  <si>
    <t>花家渡村（陈金祥、钱茂华等)228户农户</t>
  </si>
  <si>
    <t>012432060700160104000018</t>
  </si>
  <si>
    <t>大石桥村（陈圣芹、陈水平等）316户农户</t>
  </si>
  <si>
    <t>中国江苏省南通市通州区金新街道大石桥村委会大石桥</t>
  </si>
  <si>
    <t>012432060700160104000012</t>
  </si>
  <si>
    <t>麒麟桥村（季志英、季永明等)501户农户</t>
  </si>
  <si>
    <t>012432060700160104000013</t>
  </si>
  <si>
    <t>进东村（王志康、顾和菊等)634户农户</t>
  </si>
  <si>
    <t>012432060700160104000014</t>
  </si>
  <si>
    <t>朝东圩村（黄明、黄少康等)431户农户</t>
  </si>
  <si>
    <r>
      <rPr>
        <b/>
        <sz val="14"/>
        <rFont val="宋体"/>
        <charset val="134"/>
        <scheme val="minor"/>
      </rPr>
      <t>种植业保险明细表</t>
    </r>
    <r>
      <rPr>
        <b/>
        <sz val="10"/>
        <rFont val="宋体"/>
        <charset val="134"/>
        <scheme val="minor"/>
      </rPr>
      <t>（险种：大豆种植,保额：500/亩，保期：2024/6/30-2024/11/30）</t>
    </r>
  </si>
  <si>
    <t>012432060700160202000013</t>
  </si>
  <si>
    <t>吴棉江</t>
  </si>
  <si>
    <t>32002284031400098433</t>
  </si>
  <si>
    <t>012432060700160202000010</t>
  </si>
  <si>
    <t>吴克成</t>
  </si>
  <si>
    <t>970.00(其中玉米220+大豆750）</t>
  </si>
  <si>
    <t>黄海军</t>
  </si>
  <si>
    <t>012432060700160202000012</t>
  </si>
  <si>
    <t>012432060700160202000011</t>
  </si>
  <si>
    <t>32002758720752166662</t>
  </si>
  <si>
    <t>012432060700160202000009</t>
  </si>
  <si>
    <t>2940.00（其中水稻1365+大豆1575</t>
  </si>
  <si>
    <t>012432060700160202000008</t>
  </si>
  <si>
    <t>李飞文</t>
  </si>
  <si>
    <t>2107.5（其中水稻682.5+大豆1425）</t>
  </si>
  <si>
    <t>32006169672940265459</t>
  </si>
  <si>
    <t>012432060700160202000007</t>
  </si>
  <si>
    <t>高秀香</t>
  </si>
  <si>
    <t>012432060700160202000006</t>
  </si>
  <si>
    <t>32006067686397332865</t>
  </si>
  <si>
    <t>012432060700160202000005</t>
  </si>
  <si>
    <t>012432060700160202000004</t>
  </si>
  <si>
    <t>012432060700160202000003</t>
  </si>
  <si>
    <t>012432060700160202000002</t>
  </si>
  <si>
    <t>32001787015685053001</t>
  </si>
  <si>
    <t>012432060700160202000001</t>
  </si>
  <si>
    <t>012432060700160202000024</t>
  </si>
  <si>
    <t>文山村（陈林、高国付）等2户农户</t>
  </si>
  <si>
    <t>502.5（52.5+450）</t>
  </si>
  <si>
    <t>陈林、高海荣</t>
  </si>
  <si>
    <t>32004574951400479016</t>
  </si>
  <si>
    <t>012432060700160202000020</t>
  </si>
  <si>
    <t>正场村（单思英、赵秀萍等)273户农户</t>
  </si>
  <si>
    <t>68388.48元（其中439.53是水稻，35908.9是玉米，33040.05是大豆。玉米农户自缴总保费：37620.32，差额的4580.27由大户自己汇入我司</t>
  </si>
  <si>
    <t>012432060700160202000025</t>
  </si>
  <si>
    <t>夏四店村（陈沛涛、成沛芳等）196户农户</t>
  </si>
  <si>
    <t>中国江苏省南通市通州区金新街道夏四店村委会夏四店</t>
  </si>
  <si>
    <t>012432060700160202000023</t>
  </si>
  <si>
    <t>双池头村（单吉兴、单吉义等）290户农户</t>
  </si>
  <si>
    <t>中国江苏省南通市通州区金新街道双池头村委会双池头村</t>
  </si>
  <si>
    <t>012432060700160202000015</t>
  </si>
  <si>
    <t>三姓街村（季锦旗、季永昌等)130户农户</t>
  </si>
  <si>
    <t>012432060700160202000019</t>
  </si>
  <si>
    <t>民平村（顾继良、韩志冲等)489户农户</t>
  </si>
  <si>
    <t>中国江苏省南通市通州区金新街道民平村委会正场花苑38号楼</t>
  </si>
  <si>
    <t>012432060700160202000014</t>
  </si>
  <si>
    <t>利民村（季新涛、王卫东等)667户农户</t>
  </si>
  <si>
    <t>012432060700160202000026</t>
  </si>
  <si>
    <t>界北村（施亚新、季干扬等)333户农户</t>
  </si>
  <si>
    <t>中国江苏省南通市通州区金新街道界北村委会界北村12组</t>
  </si>
  <si>
    <t>012432060700160202000021</t>
  </si>
  <si>
    <t>花家渡村（陈金祥、钱茂华等)232户农户</t>
  </si>
  <si>
    <t>012432060700160202000027</t>
  </si>
  <si>
    <t>大石桥村（陈圣芹、顾伯涛等）247户农户</t>
  </si>
  <si>
    <t xml:space="preserve">中国江苏省南通市通州区金新街道大石桥村委会大石桥村1组 </t>
  </si>
  <si>
    <t>012432060700160202000018</t>
  </si>
  <si>
    <t>麒麟桥村（陈文明、钱建芬等)478户农户</t>
  </si>
  <si>
    <t>012432060700160202000016</t>
  </si>
  <si>
    <t>进东村（郁萍、钱永芝等)974户农户</t>
  </si>
  <si>
    <t>012432060700160202000017</t>
  </si>
  <si>
    <t>复兴村（顾桂军、阚明达）等59户农户</t>
  </si>
  <si>
    <t>012432060700160202000022</t>
  </si>
  <si>
    <t>朝东圩村（黄朝明、黄朝元等)236户农户</t>
  </si>
</sst>
</file>

<file path=xl/styles.xml><?xml version="1.0" encoding="utf-8"?>
<styleSheet xmlns="http://schemas.openxmlformats.org/spreadsheetml/2006/main">
  <numFmts count="9">
    <numFmt numFmtId="176" formatCode="0.00_ "/>
    <numFmt numFmtId="177" formatCode="yyyy/m/d;@"/>
    <numFmt numFmtId="178" formatCode="000000"/>
    <numFmt numFmtId="41" formatCode="_ * #,##0_ ;_ * \-#,##0_ ;_ * &quot;-&quot;_ ;_ @_ "/>
    <numFmt numFmtId="179" formatCode="0_);[Red]\(0\)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80" formatCode="0.00_);[Red]\(0.00\)"/>
  </numFmts>
  <fonts count="42">
    <font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  <scheme val="major"/>
    </font>
    <font>
      <sz val="10"/>
      <name val="宋体"/>
      <charset val="134"/>
    </font>
    <font>
      <sz val="9"/>
      <name val="宋体"/>
      <charset val="134"/>
    </font>
    <font>
      <b/>
      <sz val="14"/>
      <name val="宋体"/>
      <charset val="134"/>
      <scheme val="minor"/>
    </font>
    <font>
      <b/>
      <sz val="9"/>
      <name val="宋体"/>
      <charset val="134"/>
      <scheme val="major"/>
    </font>
    <font>
      <sz val="9"/>
      <name val="宋体"/>
      <charset val="134"/>
      <scheme val="minor"/>
    </font>
    <font>
      <sz val="10"/>
      <name val="Arial"/>
      <charset val="134"/>
    </font>
    <font>
      <b/>
      <sz val="9"/>
      <name val="宋体"/>
      <charset val="134"/>
      <scheme val="minor"/>
    </font>
    <font>
      <sz val="9"/>
      <color indexed="8"/>
      <name val="宋体"/>
      <charset val="134"/>
    </font>
    <font>
      <sz val="9"/>
      <name val="Arial"/>
      <charset val="134"/>
    </font>
    <font>
      <sz val="18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20"/>
      <name val="宋体"/>
      <charset val="134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Helv"/>
      <charset val="134"/>
    </font>
    <font>
      <sz val="11"/>
      <color indexed="17"/>
      <name val="宋体"/>
      <charset val="134"/>
    </font>
    <font>
      <sz val="11"/>
      <color indexed="8"/>
      <name val="宋体"/>
      <charset val="134"/>
    </font>
    <font>
      <b/>
      <sz val="10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114">
    <xf numFmtId="0" fontId="0" fillId="0" borderId="0"/>
    <xf numFmtId="42" fontId="17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6" fillId="15" borderId="11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0" fillId="0" borderId="0"/>
    <xf numFmtId="0" fontId="34" fillId="2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7" fillId="6" borderId="7" applyNumberFormat="0" applyFont="0" applyAlignment="0" applyProtection="0">
      <alignment vertical="center"/>
    </xf>
    <xf numFmtId="0" fontId="9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8" fillId="0" borderId="0"/>
    <xf numFmtId="0" fontId="32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35" fillId="3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5" fillId="14" borderId="10" applyNumberFormat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0" fillId="0" borderId="0"/>
    <xf numFmtId="0" fontId="20" fillId="17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34" fillId="2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0" fillId="0" borderId="0"/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9" fillId="35" borderId="0" applyNumberFormat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17" fillId="0" borderId="0">
      <alignment vertical="center"/>
    </xf>
    <xf numFmtId="0" fontId="40" fillId="0" borderId="0">
      <alignment vertical="center"/>
    </xf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/>
    <xf numFmtId="0" fontId="39" fillId="35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/>
  </cellStyleXfs>
  <cellXfs count="106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/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178" fontId="4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  <xf numFmtId="177" fontId="4" fillId="0" borderId="0" xfId="0" applyNumberFormat="1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0" fontId="0" fillId="0" borderId="0" xfId="0" applyFont="1" applyFill="1"/>
    <xf numFmtId="0" fontId="6" fillId="0" borderId="0" xfId="0" applyNumberFormat="1" applyFont="1" applyFill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6" fillId="2" borderId="0" xfId="0" applyNumberFormat="1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8" fontId="8" fillId="2" borderId="1" xfId="0" applyNumberFormat="1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10" fillId="0" borderId="0" xfId="0" applyNumberFormat="1" applyFont="1" applyFill="1" applyAlignment="1">
      <alignment horizontal="center" vertical="center" wrapText="1"/>
    </xf>
    <xf numFmtId="179" fontId="8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80" fontId="5" fillId="0" borderId="1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/>
    </xf>
    <xf numFmtId="2" fontId="9" fillId="0" borderId="2" xfId="0" applyNumberFormat="1" applyFont="1" applyFill="1" applyBorder="1" applyAlignment="1">
      <alignment horizontal="center" vertical="center"/>
    </xf>
    <xf numFmtId="180" fontId="3" fillId="0" borderId="1" xfId="0" applyNumberFormat="1" applyFont="1" applyFill="1" applyBorder="1" applyAlignment="1">
      <alignment horizontal="center" vertical="center" wrapText="1"/>
    </xf>
    <xf numFmtId="180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2" fontId="9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 wrapText="1"/>
    </xf>
    <xf numFmtId="0" fontId="9" fillId="0" borderId="1" xfId="0" applyNumberFormat="1" applyFont="1" applyFill="1" applyBorder="1" applyAlignment="1">
      <alignment horizontal="center" vertical="center"/>
    </xf>
    <xf numFmtId="2" fontId="9" fillId="0" borderId="1" xfId="0" applyNumberFormat="1" applyFont="1" applyFill="1" applyBorder="1" applyAlignment="1">
      <alignment horizontal="center" vertical="center"/>
    </xf>
    <xf numFmtId="18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80" fontId="9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/>
    </xf>
    <xf numFmtId="2" fontId="9" fillId="0" borderId="1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3" fillId="2" borderId="0" xfId="113" applyFont="1" applyFill="1"/>
    <xf numFmtId="0" fontId="4" fillId="0" borderId="0" xfId="113" applyFont="1" applyFill="1"/>
    <xf numFmtId="0" fontId="5" fillId="2" borderId="0" xfId="113" applyFont="1" applyFill="1" applyAlignment="1">
      <alignment horizontal="center" vertical="center" wrapText="1"/>
    </xf>
    <xf numFmtId="0" fontId="14" fillId="0" borderId="0" xfId="113" applyFont="1" applyFill="1"/>
    <xf numFmtId="0" fontId="15" fillId="2" borderId="0" xfId="113" applyFont="1" applyFill="1"/>
    <xf numFmtId="0" fontId="0" fillId="0" borderId="0" xfId="113" applyNumberFormat="1" applyFill="1"/>
    <xf numFmtId="180" fontId="0" fillId="0" borderId="0" xfId="113" applyNumberFormat="1" applyFill="1"/>
    <xf numFmtId="10" fontId="0" fillId="0" borderId="0" xfId="113" applyNumberFormat="1" applyFill="1"/>
    <xf numFmtId="176" fontId="0" fillId="0" borderId="0" xfId="113" applyNumberFormat="1" applyFill="1"/>
    <xf numFmtId="180" fontId="0" fillId="2" borderId="0" xfId="113" applyNumberFormat="1" applyFill="1"/>
    <xf numFmtId="0" fontId="0" fillId="2" borderId="0" xfId="113" applyFill="1"/>
    <xf numFmtId="0" fontId="15" fillId="0" borderId="0" xfId="113" applyFont="1" applyFill="1" applyAlignment="1">
      <alignment horizontal="center" vertical="center" wrapText="1"/>
    </xf>
    <xf numFmtId="0" fontId="14" fillId="0" borderId="0" xfId="113" applyFont="1" applyFill="1" applyAlignment="1">
      <alignment horizontal="left" vertical="center" wrapText="1"/>
    </xf>
    <xf numFmtId="0" fontId="16" fillId="0" borderId="1" xfId="113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176" fontId="16" fillId="0" borderId="1" xfId="113" applyNumberFormat="1" applyFont="1" applyFill="1" applyBorder="1" applyAlignment="1">
      <alignment horizontal="center" vertical="center" wrapText="1"/>
    </xf>
    <xf numFmtId="180" fontId="14" fillId="0" borderId="1" xfId="0" applyNumberFormat="1" applyFont="1" applyFill="1" applyBorder="1" applyAlignment="1">
      <alignment horizontal="center" vertical="center" wrapText="1"/>
    </xf>
    <xf numFmtId="9" fontId="16" fillId="0" borderId="1" xfId="113" applyNumberFormat="1" applyFont="1" applyFill="1" applyBorder="1" applyAlignment="1">
      <alignment horizontal="center" vertical="center" wrapText="1"/>
    </xf>
    <xf numFmtId="9" fontId="14" fillId="0" borderId="1" xfId="0" applyNumberFormat="1" applyFont="1" applyFill="1" applyBorder="1" applyAlignment="1">
      <alignment horizontal="center" vertical="center" wrapText="1"/>
    </xf>
    <xf numFmtId="180" fontId="11" fillId="0" borderId="1" xfId="102" applyNumberFormat="1" applyFont="1" applyFill="1" applyBorder="1" applyAlignment="1">
      <alignment horizontal="center" vertical="center" wrapText="1"/>
    </xf>
    <xf numFmtId="43" fontId="11" fillId="0" borderId="1" xfId="102" applyNumberFormat="1" applyFont="1" applyFill="1" applyBorder="1" applyAlignment="1">
      <alignment horizontal="center" vertical="center"/>
    </xf>
    <xf numFmtId="180" fontId="5" fillId="0" borderId="1" xfId="113" applyNumberFormat="1" applyFont="1" applyFill="1" applyBorder="1" applyAlignment="1">
      <alignment horizontal="center" vertical="center" wrapText="1"/>
    </xf>
    <xf numFmtId="10" fontId="11" fillId="0" borderId="1" xfId="102" applyNumberFormat="1" applyFont="1" applyFill="1" applyBorder="1" applyAlignment="1">
      <alignment horizontal="center" vertical="center"/>
    </xf>
    <xf numFmtId="0" fontId="5" fillId="2" borderId="1" xfId="113" applyFont="1" applyFill="1" applyBorder="1" applyAlignment="1">
      <alignment horizontal="center" vertical="center" wrapText="1"/>
    </xf>
    <xf numFmtId="43" fontId="5" fillId="0" borderId="0" xfId="0" applyNumberFormat="1" applyFont="1" applyFill="1" applyBorder="1" applyAlignment="1">
      <alignment horizontal="center" vertical="center"/>
    </xf>
    <xf numFmtId="9" fontId="5" fillId="0" borderId="1" xfId="0" applyNumberFormat="1" applyFont="1" applyFill="1" applyBorder="1" applyAlignment="1">
      <alignment horizontal="center" vertical="center" wrapText="1"/>
    </xf>
    <xf numFmtId="43" fontId="5" fillId="0" borderId="1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9" fontId="11" fillId="0" borderId="1" xfId="102" applyNumberFormat="1" applyFont="1" applyFill="1" applyBorder="1" applyAlignment="1">
      <alignment horizontal="center" vertical="center"/>
    </xf>
    <xf numFmtId="0" fontId="5" fillId="0" borderId="1" xfId="113" applyNumberFormat="1" applyFont="1" applyFill="1" applyBorder="1" applyAlignment="1">
      <alignment horizontal="center" vertical="center" wrapText="1"/>
    </xf>
    <xf numFmtId="9" fontId="5" fillId="0" borderId="1" xfId="113" applyNumberFormat="1" applyFont="1" applyFill="1" applyBorder="1" applyAlignment="1">
      <alignment horizontal="center" vertical="center" wrapText="1"/>
    </xf>
    <xf numFmtId="0" fontId="16" fillId="2" borderId="1" xfId="113" applyFont="1" applyFill="1" applyBorder="1" applyAlignment="1">
      <alignment horizontal="center" vertical="center" wrapText="1"/>
    </xf>
    <xf numFmtId="180" fontId="14" fillId="0" borderId="0" xfId="0" applyNumberFormat="1" applyFont="1" applyFill="1" applyAlignment="1">
      <alignment vertical="center" wrapText="1"/>
    </xf>
    <xf numFmtId="180" fontId="14" fillId="0" borderId="0" xfId="0" applyNumberFormat="1" applyFont="1" applyFill="1" applyAlignment="1">
      <alignment vertical="center"/>
    </xf>
    <xf numFmtId="176" fontId="5" fillId="0" borderId="0" xfId="113" applyNumberFormat="1" applyFont="1" applyFill="1"/>
    <xf numFmtId="180" fontId="14" fillId="0" borderId="0" xfId="113" applyNumberFormat="1" applyFont="1" applyFill="1" applyBorder="1" applyAlignment="1">
      <alignment horizontal="center" vertical="center" wrapText="1"/>
    </xf>
    <xf numFmtId="176" fontId="0" fillId="2" borderId="0" xfId="113" applyNumberFormat="1" applyFill="1"/>
    <xf numFmtId="0" fontId="3" fillId="0" borderId="1" xfId="0" applyFont="1" applyFill="1" applyBorder="1" applyAlignment="1" quotePrefix="1">
      <alignment horizontal="center" vertical="center" wrapText="1"/>
    </xf>
  </cellXfs>
  <cellStyles count="11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常规 13 2" xfId="6"/>
    <cellStyle name="千位分隔[0]" xfId="7" builtinId="6"/>
    <cellStyle name="千位分隔" xfId="8" builtinId="3"/>
    <cellStyle name="常规 7 3" xfId="9"/>
    <cellStyle name="40% - 强调文字颜色 3" xfId="10" builtinId="39"/>
    <cellStyle name="差" xfId="11" builtinId="27"/>
    <cellStyle name="60% - 强调文字颜色 3" xfId="12" builtinId="40"/>
    <cellStyle name="超链接" xfId="13" builtinId="8"/>
    <cellStyle name="百分比" xfId="14" builtinId="5"/>
    <cellStyle name="常规_Sheet1 2" xfId="15"/>
    <cellStyle name="差_2015年水稻、玉米、棉花汇总（杨小龙）" xfId="16"/>
    <cellStyle name="已访问的超链接" xfId="17" builtinId="9"/>
    <cellStyle name="注释" xfId="18" builtinId="10"/>
    <cellStyle name="常规 6" xfId="19"/>
    <cellStyle name="60% - 强调文字颜色 2" xfId="20" builtinId="36"/>
    <cellStyle name="标题 4" xfId="21" builtinId="19"/>
    <cellStyle name="警告文本" xfId="22" builtinId="11"/>
    <cellStyle name="_ET_STYLE_NoName_00_" xfId="23"/>
    <cellStyle name="标题" xfId="24" builtinId="15"/>
    <cellStyle name="常规 5 2" xfId="25"/>
    <cellStyle name="常规 12" xfId="26"/>
    <cellStyle name="解释性文本" xfId="27" builtinId="53"/>
    <cellStyle name="标题 1" xfId="28" builtinId="16"/>
    <cellStyle name="标题 2" xfId="29" builtinId="17"/>
    <cellStyle name="60% - 强调文字颜色 1" xfId="30" builtinId="32"/>
    <cellStyle name="标题 3" xfId="31" builtinId="18"/>
    <cellStyle name="60% - 强调文字颜色 4" xfId="32" builtinId="44"/>
    <cellStyle name="输出" xfId="33" builtinId="21"/>
    <cellStyle name="计算" xfId="34" builtinId="22"/>
    <cellStyle name="常规 31" xfId="35"/>
    <cellStyle name="常规 26" xfId="36"/>
    <cellStyle name="检查单元格" xfId="37" builtinId="23"/>
    <cellStyle name="20% - 强调文字颜色 6" xfId="38" builtinId="50"/>
    <cellStyle name="常规_2015葛长路村归户清册正确已核对" xfId="39"/>
    <cellStyle name="强调文字颜色 2" xfId="40" builtinId="33"/>
    <cellStyle name="链接单元格" xfId="41" builtinId="24"/>
    <cellStyle name="汇总" xfId="42" builtinId="25"/>
    <cellStyle name="好" xfId="43" builtinId="26"/>
    <cellStyle name="适中" xfId="44" builtinId="28"/>
    <cellStyle name="20% - 强调文字颜色 5" xfId="45" builtinId="46"/>
    <cellStyle name="强调文字颜色 1" xfId="46" builtinId="29"/>
    <cellStyle name="20% - 强调文字颜色 1" xfId="47" builtinId="30"/>
    <cellStyle name="差_2014年签单小麦油菜汇总1" xfId="48"/>
    <cellStyle name="40% - 强调文字颜色 1" xfId="49" builtinId="31"/>
    <cellStyle name="20% - 强调文字颜色 2" xfId="50" builtinId="34"/>
    <cellStyle name="40% - 强调文字颜色 2" xfId="51" builtinId="35"/>
    <cellStyle name="强调文字颜色 3" xfId="52" builtinId="37"/>
    <cellStyle name="差_2015年小麦油菜汇总（2015.1.15）" xfId="53"/>
    <cellStyle name="强调文字颜色 4" xfId="54" builtinId="41"/>
    <cellStyle name="20% - 强调文字颜色 4" xfId="55" builtinId="42"/>
    <cellStyle name="40% - 强调文字颜色 4" xfId="56" builtinId="43"/>
    <cellStyle name="好_2014年签单小麦油菜汇总1" xfId="57"/>
    <cellStyle name="强调文字颜色 5" xfId="58" builtinId="45"/>
    <cellStyle name="40% - 强调文字颜色 5" xfId="59" builtinId="47"/>
    <cellStyle name="60% - 强调文字颜色 5" xfId="60" builtinId="48"/>
    <cellStyle name="强调文字颜色 6" xfId="61" builtinId="49"/>
    <cellStyle name="常规 10" xfId="62"/>
    <cellStyle name="40% - 强调文字颜色 6" xfId="63" builtinId="51"/>
    <cellStyle name="60% - 强调文字颜色 6" xfId="64" builtinId="52"/>
    <cellStyle name="常规 10 2" xfId="65"/>
    <cellStyle name="gcd" xfId="66"/>
    <cellStyle name="差_2015年水稻、玉米、棉花汇总（）" xfId="67"/>
    <cellStyle name="常规 11" xfId="68"/>
    <cellStyle name="常规 13" xfId="69"/>
    <cellStyle name="常规 11 2" xfId="70"/>
    <cellStyle name="常规 12 2" xfId="71"/>
    <cellStyle name="常规 14" xfId="72"/>
    <cellStyle name="常规 14 2" xfId="73"/>
    <cellStyle name="常规 149 2 2 2" xfId="74"/>
    <cellStyle name="常规 15" xfId="75"/>
    <cellStyle name="常规 15 2" xfId="76"/>
    <cellStyle name="常规 2" xfId="77"/>
    <cellStyle name="常规 2 2" xfId="78"/>
    <cellStyle name="常规 2 3" xfId="79"/>
    <cellStyle name="常规 22 8" xfId="80"/>
    <cellStyle name="常规 27" xfId="81"/>
    <cellStyle name="常规 3" xfId="82"/>
    <cellStyle name="常规 3 2" xfId="83"/>
    <cellStyle name="常规 3 3" xfId="84"/>
    <cellStyle name="常规 33" xfId="85"/>
    <cellStyle name="常规 34" xfId="86"/>
    <cellStyle name="常规 35" xfId="87"/>
    <cellStyle name="常规 36" xfId="88"/>
    <cellStyle name="好_2015年水稻、玉米、棉花汇总（杨小龙）" xfId="89"/>
    <cellStyle name="常规 37" xfId="90"/>
    <cellStyle name="常规 4" xfId="91"/>
    <cellStyle name="常规 5" xfId="92"/>
    <cellStyle name="常规 5 3" xfId="93"/>
    <cellStyle name="常规 6 2" xfId="94"/>
    <cellStyle name="常规 7" xfId="95"/>
    <cellStyle name="常规 7 2" xfId="96"/>
    <cellStyle name="常规 74" xfId="97"/>
    <cellStyle name="常规 9" xfId="98"/>
    <cellStyle name="常规 9 2" xfId="99"/>
    <cellStyle name="常规 9 3" xfId="100"/>
    <cellStyle name="常规_2019年双楼村农业大户小麦保险" xfId="101"/>
    <cellStyle name="常规_Sheet1" xfId="102"/>
    <cellStyle name="常规_Sheet1 5" xfId="103"/>
    <cellStyle name="常规_Sheet1_Sheet1" xfId="104"/>
    <cellStyle name="常规_Sheet2" xfId="105"/>
    <cellStyle name="常规_水稻" xfId="106"/>
    <cellStyle name="好_2015年水稻、玉米、棉花汇总（）" xfId="107"/>
    <cellStyle name="好_2015年小麦油菜汇总（2015.1.15）" xfId="108"/>
    <cellStyle name="常规 2 27 2" xfId="109"/>
    <cellStyle name="常规 24" xfId="110"/>
    <cellStyle name="常规 2 4" xfId="111"/>
    <cellStyle name="常规 17" xfId="112"/>
    <cellStyle name="常规 8" xfId="113"/>
  </cellStyles>
  <tableStyles count="0" defaultTableStyle="TableStyleMedium2"/>
  <colors>
    <mruColors>
      <color rgb="0092D050"/>
      <color rgb="00F968D1"/>
      <color rgb="0000FF00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emf"/><Relationship Id="rId4" Type="http://schemas.openxmlformats.org/officeDocument/2006/relationships/image" Target="../media/image4.emf"/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emf"/><Relationship Id="rId4" Type="http://schemas.openxmlformats.org/officeDocument/2006/relationships/image" Target="../media/image4.emf"/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emf"/><Relationship Id="rId4" Type="http://schemas.openxmlformats.org/officeDocument/2006/relationships/image" Target="../media/image4.emf"/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2" name="HTMLHidden1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3" name="HTMLHidden2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4" name="HTMLHidden3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5" name="HTMLHidden4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6" name="HTMLHidden5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1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1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12" name="HTMLHidden1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13" name="HTMLHidden2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14" name="HTMLHidden3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15" name="HTMLHidden4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16" name="HTMLHidden5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1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1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1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2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2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22" name="HTMLHidden1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23" name="HTMLHidden2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24" name="HTMLHidden3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25" name="HTMLHidden4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26" name="HTMLHidden5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2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2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2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3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3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32" name="HTMLHidden1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33" name="HTMLHidden2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34" name="HTMLHidden3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35" name="HTMLHidden4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36" name="HTMLHidden5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3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3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3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4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4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42" name="HTMLHidden1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43" name="HTMLHidden2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44" name="HTMLHidden3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45" name="HTMLHidden4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46" name="HTMLHidden5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4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4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4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5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5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52" name="HTMLHidden1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53" name="HTMLHidden2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54" name="HTMLHidden3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55" name="HTMLHidden4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56" name="HTMLHidden5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5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5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5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6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6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62" name="HTMLHidden1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63" name="HTMLHidden2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64" name="HTMLHidden3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65" name="HTMLHidden4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66" name="HTMLHidden5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6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6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6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7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7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72" name="HTMLHidden1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73" name="HTMLHidden2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74" name="HTMLHidden3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75" name="HTMLHidden4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76" name="HTMLHidden5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7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7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7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8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8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82" name="HTMLHidden1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83" name="HTMLHidden2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84" name="HTMLHidden3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85" name="HTMLHidden4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86" name="HTMLHidden5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8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8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8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9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9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92" name="HTMLHidden1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93" name="HTMLHidden2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94" name="HTMLHidden3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95" name="HTMLHidden4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96" name="HTMLHidden5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9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9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9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0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0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02" name="HTMLHidden1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03" name="HTMLHidden2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04" name="HTMLHidden3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05" name="HTMLHidden4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06" name="HTMLHidden5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0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0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0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1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1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12" name="HTMLHidden1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13" name="HTMLHidden2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14" name="HTMLHidden3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15" name="HTMLHidden4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16" name="HTMLHidden5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1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1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1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2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2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22" name="HTMLHidden1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23" name="HTMLHidden2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24" name="HTMLHidden3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25" name="HTMLHidden4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26" name="HTMLHidden5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2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2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2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3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3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32" name="HTMLHidden1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33" name="HTMLHidden2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34" name="HTMLHidden3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35" name="HTMLHidden4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36" name="HTMLHidden5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3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3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3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4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4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42" name="HTMLHidden1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43" name="HTMLHidden2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44" name="HTMLHidden3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45" name="HTMLHidden4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46" name="HTMLHidden5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4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4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4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5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5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52" name="HTMLHidden1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53" name="HTMLHidden2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54" name="HTMLHidden3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55" name="HTMLHidden4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56" name="HTMLHidden5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5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5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5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6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6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62" name="HTMLHidden1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63" name="HTMLHidden2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64" name="HTMLHidden3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65" name="HTMLHidden4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66" name="HTMLHidden5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6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6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6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7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7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72" name="HTMLHidden1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73" name="HTMLHidden2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74" name="HTMLHidden3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75" name="HTMLHidden4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76" name="HTMLHidden5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7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7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7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8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8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82" name="HTMLHidden1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83" name="HTMLHidden2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84" name="HTMLHidden3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85" name="HTMLHidden4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86" name="HTMLHidden5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8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8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8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9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9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92" name="HTMLHidden1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93" name="HTMLHidden2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94" name="HTMLHidden3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95" name="HTMLHidden4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196" name="HTMLHidden5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9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9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19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20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20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202" name="HTMLHidden1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203" name="HTMLHidden2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204" name="HTMLHidden3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205" name="HTMLHidden4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sp>
      <xdr:nvSpPr>
        <xdr:cNvPr id="206" name="HTMLHidden5" hidden="1"/>
        <xdr:cNvSpPr/>
      </xdr:nvSpPr>
      <xdr:spPr>
        <a:xfrm>
          <a:off x="3028950" y="174117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20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20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20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21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26</xdr:row>
      <xdr:rowOff>0</xdr:rowOff>
    </xdr:from>
    <xdr:to>
      <xdr:col>18</xdr:col>
      <xdr:colOff>457200</xdr:colOff>
      <xdr:row>27</xdr:row>
      <xdr:rowOff>47625</xdr:rowOff>
    </xdr:to>
    <xdr:pic>
      <xdr:nvPicPr>
        <xdr:cNvPr id="21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4117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212" name="HTMLHidden1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213" name="HTMLHidden2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214" name="HTMLHidden3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215" name="HTMLHidden4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216" name="HTMLHidden5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21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21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21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22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22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222" name="HTMLHidden1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223" name="HTMLHidden2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224" name="HTMLHidden3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225" name="HTMLHidden4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226" name="HTMLHidden5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22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22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22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23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23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232" name="HTMLHidden1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233" name="HTMLHidden2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234" name="HTMLHidden3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235" name="HTMLHidden4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236" name="HTMLHidden5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23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23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23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24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24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242" name="HTMLHidden1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243" name="HTMLHidden2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244" name="HTMLHidden3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245" name="HTMLHidden4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246" name="HTMLHidden5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24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24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24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25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25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252" name="HTMLHidden1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253" name="HTMLHidden2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254" name="HTMLHidden3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255" name="HTMLHidden4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256" name="HTMLHidden5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25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25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25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26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26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262" name="HTMLHidden1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263" name="HTMLHidden2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264" name="HTMLHidden3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265" name="HTMLHidden4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sp>
      <xdr:nvSpPr>
        <xdr:cNvPr id="266" name="HTMLHidden5" hidden="1"/>
        <xdr:cNvSpPr/>
      </xdr:nvSpPr>
      <xdr:spPr>
        <a:xfrm>
          <a:off x="3028950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26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26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26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27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25</xdr:row>
      <xdr:rowOff>0</xdr:rowOff>
    </xdr:from>
    <xdr:to>
      <xdr:col>18</xdr:col>
      <xdr:colOff>457200</xdr:colOff>
      <xdr:row>25</xdr:row>
      <xdr:rowOff>228600</xdr:rowOff>
    </xdr:to>
    <xdr:pic>
      <xdr:nvPicPr>
        <xdr:cNvPr id="27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028950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272" name="HTMLHidden1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273" name="HTMLHidden2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274" name="HTMLHidden3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275" name="HTMLHidden4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276" name="HTMLHidden5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27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27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27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28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28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282" name="HTMLHidden1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283" name="HTMLHidden2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284" name="HTMLHidden3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285" name="HTMLHidden4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286" name="HTMLHidden5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28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28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28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29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29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292" name="HTMLHidden1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293" name="HTMLHidden2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294" name="HTMLHidden3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295" name="HTMLHidden4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296" name="HTMLHidden5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29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29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29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0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0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02" name="HTMLHidden1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03" name="HTMLHidden2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04" name="HTMLHidden3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05" name="HTMLHidden4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06" name="HTMLHidden5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0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0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0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1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1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12" name="HTMLHidden1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13" name="HTMLHidden2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14" name="HTMLHidden3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15" name="HTMLHidden4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16" name="HTMLHidden5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1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1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1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2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2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22" name="HTMLHidden1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23" name="HTMLHidden2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24" name="HTMLHidden3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25" name="HTMLHidden4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26" name="HTMLHidden5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2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2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2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3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3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32" name="HTMLHidden1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33" name="HTMLHidden2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34" name="HTMLHidden3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35" name="HTMLHidden4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36" name="HTMLHidden5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3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3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3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4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4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42" name="HTMLHidden1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43" name="HTMLHidden2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44" name="HTMLHidden3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45" name="HTMLHidden4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46" name="HTMLHidden5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4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4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4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5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5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52" name="HTMLHidden1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53" name="HTMLHidden2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54" name="HTMLHidden3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55" name="HTMLHidden4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56" name="HTMLHidden5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5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5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5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6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6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62" name="HTMLHidden1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63" name="HTMLHidden2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64" name="HTMLHidden3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65" name="HTMLHidden4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66" name="HTMLHidden5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6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6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6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7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7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72" name="HTMLHidden1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73" name="HTMLHidden2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74" name="HTMLHidden3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75" name="HTMLHidden4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sp>
      <xdr:nvSpPr>
        <xdr:cNvPr id="376" name="HTMLHidden5" hidden="1"/>
        <xdr:cNvSpPr/>
      </xdr:nvSpPr>
      <xdr:spPr>
        <a:xfrm>
          <a:off x="923925" y="171259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7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7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7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8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5</xdr:col>
      <xdr:colOff>381000</xdr:colOff>
      <xdr:row>25</xdr:row>
      <xdr:rowOff>228600</xdr:rowOff>
    </xdr:to>
    <xdr:pic>
      <xdr:nvPicPr>
        <xdr:cNvPr id="38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71259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2" name="HTMLHidden1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3" name="HTMLHidden2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4" name="HTMLHidden3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5" name="HTMLHidden4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6" name="HTMLHidden5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1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1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12" name="HTMLHidden1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13" name="HTMLHidden2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14" name="HTMLHidden3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15" name="HTMLHidden4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16" name="HTMLHidden5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1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1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1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2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2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22" name="HTMLHidden1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23" name="HTMLHidden2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24" name="HTMLHidden3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25" name="HTMLHidden4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26" name="HTMLHidden5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2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2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2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3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3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32" name="HTMLHidden1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33" name="HTMLHidden2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34" name="HTMLHidden3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35" name="HTMLHidden4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36" name="HTMLHidden5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3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3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3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4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4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42" name="HTMLHidden1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43" name="HTMLHidden2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44" name="HTMLHidden3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45" name="HTMLHidden4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46" name="HTMLHidden5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4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4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4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5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5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52" name="HTMLHidden1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53" name="HTMLHidden2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54" name="HTMLHidden3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55" name="HTMLHidden4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56" name="HTMLHidden5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5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5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5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6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6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62" name="HTMLHidden1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63" name="HTMLHidden2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64" name="HTMLHidden3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65" name="HTMLHidden4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66" name="HTMLHidden5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6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6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6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7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7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72" name="HTMLHidden1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73" name="HTMLHidden2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74" name="HTMLHidden3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75" name="HTMLHidden4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76" name="HTMLHidden5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7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7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7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8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8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82" name="HTMLHidden1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83" name="HTMLHidden2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84" name="HTMLHidden3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85" name="HTMLHidden4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86" name="HTMLHidden5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8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8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8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9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9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92" name="HTMLHidden1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93" name="HTMLHidden2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94" name="HTMLHidden3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95" name="HTMLHidden4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96" name="HTMLHidden5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9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9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9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0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0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02" name="HTMLHidden1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03" name="HTMLHidden2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04" name="HTMLHidden3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05" name="HTMLHidden4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06" name="HTMLHidden5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0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0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0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1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1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12" name="HTMLHidden1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13" name="HTMLHidden2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14" name="HTMLHidden3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15" name="HTMLHidden4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16" name="HTMLHidden5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1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1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1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2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2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22" name="HTMLHidden1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23" name="HTMLHidden2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24" name="HTMLHidden3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25" name="HTMLHidden4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26" name="HTMLHidden5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2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2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2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3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3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32" name="HTMLHidden1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33" name="HTMLHidden2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34" name="HTMLHidden3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35" name="HTMLHidden4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36" name="HTMLHidden5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3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3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3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4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4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42" name="HTMLHidden1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43" name="HTMLHidden2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44" name="HTMLHidden3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45" name="HTMLHidden4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46" name="HTMLHidden5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4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4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4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5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5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52" name="HTMLHidden1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53" name="HTMLHidden2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54" name="HTMLHidden3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55" name="HTMLHidden4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56" name="HTMLHidden5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5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5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5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6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6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62" name="HTMLHidden1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63" name="HTMLHidden2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64" name="HTMLHidden3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65" name="HTMLHidden4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66" name="HTMLHidden5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6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6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6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7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7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72" name="HTMLHidden1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73" name="HTMLHidden2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74" name="HTMLHidden3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75" name="HTMLHidden4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76" name="HTMLHidden5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7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7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7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8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8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82" name="HTMLHidden1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83" name="HTMLHidden2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84" name="HTMLHidden3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85" name="HTMLHidden4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86" name="HTMLHidden5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8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8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8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9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9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92" name="HTMLHidden1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93" name="HTMLHidden2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94" name="HTMLHidden3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95" name="HTMLHidden4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196" name="HTMLHidden5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9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9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19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20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20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202" name="HTMLHidden1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203" name="HTMLHidden2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204" name="HTMLHidden3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205" name="HTMLHidden4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sp>
      <xdr:nvSpPr>
        <xdr:cNvPr id="206" name="HTMLHidden5" hidden="1"/>
        <xdr:cNvSpPr/>
      </xdr:nvSpPr>
      <xdr:spPr>
        <a:xfrm>
          <a:off x="3505200" y="12611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20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20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20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21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18</xdr:col>
      <xdr:colOff>457200</xdr:colOff>
      <xdr:row>22</xdr:row>
      <xdr:rowOff>47625</xdr:rowOff>
    </xdr:to>
    <xdr:pic>
      <xdr:nvPicPr>
        <xdr:cNvPr id="21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611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212" name="HTMLHidden1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213" name="HTMLHidden2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214" name="HTMLHidden3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215" name="HTMLHidden4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216" name="HTMLHidden5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21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21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21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22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22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222" name="HTMLHidden1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223" name="HTMLHidden2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224" name="HTMLHidden3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225" name="HTMLHidden4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226" name="HTMLHidden5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22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22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22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23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23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232" name="HTMLHidden1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233" name="HTMLHidden2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234" name="HTMLHidden3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235" name="HTMLHidden4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236" name="HTMLHidden5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23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23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23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24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24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242" name="HTMLHidden1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243" name="HTMLHidden2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244" name="HTMLHidden3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245" name="HTMLHidden4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246" name="HTMLHidden5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24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24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24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25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25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252" name="HTMLHidden1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253" name="HTMLHidden2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254" name="HTMLHidden3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255" name="HTMLHidden4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256" name="HTMLHidden5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25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25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25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26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26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262" name="HTMLHidden1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263" name="HTMLHidden2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264" name="HTMLHidden3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265" name="HTMLHidden4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sp>
      <xdr:nvSpPr>
        <xdr:cNvPr id="266" name="HTMLHidden5" hidden="1"/>
        <xdr:cNvSpPr/>
      </xdr:nvSpPr>
      <xdr:spPr>
        <a:xfrm>
          <a:off x="3505200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26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26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26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27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18</xdr:col>
      <xdr:colOff>457200</xdr:colOff>
      <xdr:row>20</xdr:row>
      <xdr:rowOff>228600</xdr:rowOff>
    </xdr:to>
    <xdr:pic>
      <xdr:nvPicPr>
        <xdr:cNvPr id="27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505200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272" name="HTMLHidden1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273" name="HTMLHidden2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274" name="HTMLHidden3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275" name="HTMLHidden4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276" name="HTMLHidden5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27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27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27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28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28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282" name="HTMLHidden1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283" name="HTMLHidden2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284" name="HTMLHidden3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285" name="HTMLHidden4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286" name="HTMLHidden5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28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28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28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29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29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292" name="HTMLHidden1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293" name="HTMLHidden2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294" name="HTMLHidden3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295" name="HTMLHidden4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296" name="HTMLHidden5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29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29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29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0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0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02" name="HTMLHidden1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03" name="HTMLHidden2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04" name="HTMLHidden3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05" name="HTMLHidden4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06" name="HTMLHidden5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0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0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0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1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1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12" name="HTMLHidden1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13" name="HTMLHidden2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14" name="HTMLHidden3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15" name="HTMLHidden4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16" name="HTMLHidden5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1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1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1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2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2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22" name="HTMLHidden1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23" name="HTMLHidden2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24" name="HTMLHidden3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25" name="HTMLHidden4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26" name="HTMLHidden5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2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2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2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3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3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32" name="HTMLHidden1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33" name="HTMLHidden2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34" name="HTMLHidden3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35" name="HTMLHidden4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36" name="HTMLHidden5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3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3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3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4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4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42" name="HTMLHidden1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43" name="HTMLHidden2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44" name="HTMLHidden3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45" name="HTMLHidden4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46" name="HTMLHidden5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4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4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4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5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5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52" name="HTMLHidden1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53" name="HTMLHidden2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54" name="HTMLHidden3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55" name="HTMLHidden4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56" name="HTMLHidden5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5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5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5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6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6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62" name="HTMLHidden1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63" name="HTMLHidden2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64" name="HTMLHidden3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65" name="HTMLHidden4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66" name="HTMLHidden5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6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6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6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7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7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72" name="HTMLHidden1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73" name="HTMLHidden2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74" name="HTMLHidden3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75" name="HTMLHidden4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sp>
      <xdr:nvSpPr>
        <xdr:cNvPr id="376" name="HTMLHidden5" hidden="1"/>
        <xdr:cNvSpPr/>
      </xdr:nvSpPr>
      <xdr:spPr>
        <a:xfrm>
          <a:off x="923925" y="12325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7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7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7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8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914400</xdr:colOff>
      <xdr:row>20</xdr:row>
      <xdr:rowOff>228600</xdr:rowOff>
    </xdr:to>
    <xdr:pic>
      <xdr:nvPicPr>
        <xdr:cNvPr id="38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2325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2" name="HTMLHidden1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3" name="HTMLHidden2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4" name="HTMLHidden3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5" name="HTMLHidden4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6" name="HTMLHidden5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1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1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12" name="HTMLHidden1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13" name="HTMLHidden2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14" name="HTMLHidden3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15" name="HTMLHidden4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16" name="HTMLHidden5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1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1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1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2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2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22" name="HTMLHidden1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23" name="HTMLHidden2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24" name="HTMLHidden3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25" name="HTMLHidden4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26" name="HTMLHidden5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2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2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2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3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3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32" name="HTMLHidden1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33" name="HTMLHidden2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34" name="HTMLHidden3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35" name="HTMLHidden4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36" name="HTMLHidden5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3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3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3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4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4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42" name="HTMLHidden1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43" name="HTMLHidden2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44" name="HTMLHidden3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45" name="HTMLHidden4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46" name="HTMLHidden5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4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4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4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5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5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52" name="HTMLHidden1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53" name="HTMLHidden2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54" name="HTMLHidden3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55" name="HTMLHidden4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56" name="HTMLHidden5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5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5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5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6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6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62" name="HTMLHidden1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63" name="HTMLHidden2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64" name="HTMLHidden3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65" name="HTMLHidden4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66" name="HTMLHidden5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6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6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6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7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7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72" name="HTMLHidden1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73" name="HTMLHidden2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74" name="HTMLHidden3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75" name="HTMLHidden4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76" name="HTMLHidden5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7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7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7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8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8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82" name="HTMLHidden1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83" name="HTMLHidden2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84" name="HTMLHidden3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85" name="HTMLHidden4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86" name="HTMLHidden5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8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8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8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9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9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92" name="HTMLHidden1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93" name="HTMLHidden2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94" name="HTMLHidden3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95" name="HTMLHidden4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96" name="HTMLHidden5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9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9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9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0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0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02" name="HTMLHidden1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03" name="HTMLHidden2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04" name="HTMLHidden3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05" name="HTMLHidden4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06" name="HTMLHidden5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0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0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0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1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1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12" name="HTMLHidden1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13" name="HTMLHidden2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14" name="HTMLHidden3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15" name="HTMLHidden4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16" name="HTMLHidden5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1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1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1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2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2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22" name="HTMLHidden1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23" name="HTMLHidden2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24" name="HTMLHidden3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25" name="HTMLHidden4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26" name="HTMLHidden5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2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2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2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3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3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32" name="HTMLHidden1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33" name="HTMLHidden2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34" name="HTMLHidden3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35" name="HTMLHidden4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36" name="HTMLHidden5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3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3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3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4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4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42" name="HTMLHidden1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43" name="HTMLHidden2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44" name="HTMLHidden3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45" name="HTMLHidden4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46" name="HTMLHidden5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4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4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4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5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5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52" name="HTMLHidden1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53" name="HTMLHidden2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54" name="HTMLHidden3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55" name="HTMLHidden4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56" name="HTMLHidden5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5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5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5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6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6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62" name="HTMLHidden1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63" name="HTMLHidden2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64" name="HTMLHidden3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65" name="HTMLHidden4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66" name="HTMLHidden5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6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6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6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7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7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72" name="HTMLHidden1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73" name="HTMLHidden2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74" name="HTMLHidden3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75" name="HTMLHidden4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76" name="HTMLHidden5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7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7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7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8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8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82" name="HTMLHidden1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83" name="HTMLHidden2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84" name="HTMLHidden3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85" name="HTMLHidden4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86" name="HTMLHidden5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8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8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8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9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9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92" name="HTMLHidden1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93" name="HTMLHidden2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94" name="HTMLHidden3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95" name="HTMLHidden4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196" name="HTMLHidden5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9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9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19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20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20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202" name="HTMLHidden1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203" name="HTMLHidden2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204" name="HTMLHidden3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205" name="HTMLHidden4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sp>
      <xdr:nvSpPr>
        <xdr:cNvPr id="206" name="HTMLHidden5" hidden="1"/>
        <xdr:cNvSpPr/>
      </xdr:nvSpPr>
      <xdr:spPr>
        <a:xfrm>
          <a:off x="3114675" y="1832610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20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20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20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21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30</xdr:row>
      <xdr:rowOff>0</xdr:rowOff>
    </xdr:from>
    <xdr:to>
      <xdr:col>18</xdr:col>
      <xdr:colOff>457200</xdr:colOff>
      <xdr:row>31</xdr:row>
      <xdr:rowOff>47625</xdr:rowOff>
    </xdr:to>
    <xdr:pic>
      <xdr:nvPicPr>
        <xdr:cNvPr id="21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32610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212" name="HTMLHidden1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213" name="HTMLHidden2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214" name="HTMLHidden3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215" name="HTMLHidden4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216" name="HTMLHidden5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21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21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21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22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22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222" name="HTMLHidden1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223" name="HTMLHidden2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224" name="HTMLHidden3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225" name="HTMLHidden4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226" name="HTMLHidden5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22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22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22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23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23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232" name="HTMLHidden1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233" name="HTMLHidden2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234" name="HTMLHidden3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235" name="HTMLHidden4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236" name="HTMLHidden5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23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23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23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24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24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242" name="HTMLHidden1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243" name="HTMLHidden2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244" name="HTMLHidden3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245" name="HTMLHidden4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246" name="HTMLHidden5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24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24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24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25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25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252" name="HTMLHidden1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253" name="HTMLHidden2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254" name="HTMLHidden3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255" name="HTMLHidden4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256" name="HTMLHidden5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25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25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25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26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26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262" name="HTMLHidden1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263" name="HTMLHidden2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264" name="HTMLHidden3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265" name="HTMLHidden4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sp>
      <xdr:nvSpPr>
        <xdr:cNvPr id="266" name="HTMLHidden5" hidden="1"/>
        <xdr:cNvSpPr/>
      </xdr:nvSpPr>
      <xdr:spPr>
        <a:xfrm>
          <a:off x="311467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26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26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26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27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18</xdr:col>
      <xdr:colOff>457200</xdr:colOff>
      <xdr:row>29</xdr:row>
      <xdr:rowOff>228600</xdr:rowOff>
    </xdr:to>
    <xdr:pic>
      <xdr:nvPicPr>
        <xdr:cNvPr id="27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1467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272" name="HTMLHidden1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273" name="HTMLHidden2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274" name="HTMLHidden3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275" name="HTMLHidden4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276" name="HTMLHidden5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27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27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27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28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28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282" name="HTMLHidden1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283" name="HTMLHidden2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284" name="HTMLHidden3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285" name="HTMLHidden4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286" name="HTMLHidden5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28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28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28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29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29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292" name="HTMLHidden1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293" name="HTMLHidden2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294" name="HTMLHidden3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295" name="HTMLHidden4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296" name="HTMLHidden5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29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29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29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0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0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02" name="HTMLHidden1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03" name="HTMLHidden2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04" name="HTMLHidden3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05" name="HTMLHidden4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06" name="HTMLHidden5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0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0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0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1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1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12" name="HTMLHidden1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13" name="HTMLHidden2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14" name="HTMLHidden3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15" name="HTMLHidden4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16" name="HTMLHidden5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1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1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1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2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2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22" name="HTMLHidden1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23" name="HTMLHidden2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24" name="HTMLHidden3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25" name="HTMLHidden4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26" name="HTMLHidden5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2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2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2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3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3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32" name="HTMLHidden1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33" name="HTMLHidden2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34" name="HTMLHidden3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35" name="HTMLHidden4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36" name="HTMLHidden5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3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3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3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4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4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42" name="HTMLHidden1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43" name="HTMLHidden2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44" name="HTMLHidden3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45" name="HTMLHidden4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46" name="HTMLHidden5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4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4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4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5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5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52" name="HTMLHidden1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53" name="HTMLHidden2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54" name="HTMLHidden3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55" name="HTMLHidden4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56" name="HTMLHidden5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5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5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5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6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6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62" name="HTMLHidden1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63" name="HTMLHidden2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64" name="HTMLHidden3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65" name="HTMLHidden4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66" name="HTMLHidden5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6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6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6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7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7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72" name="HTMLHidden1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73" name="HTMLHidden2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74" name="HTMLHidden3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75" name="HTMLHidden4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sp>
      <xdr:nvSpPr>
        <xdr:cNvPr id="376" name="HTMLHidden5" hidden="1"/>
        <xdr:cNvSpPr/>
      </xdr:nvSpPr>
      <xdr:spPr>
        <a:xfrm>
          <a:off x="923925" y="18040350"/>
          <a:ext cx="914400" cy="228600"/>
        </a:xfrm>
        <a:prstGeom prst="rect">
          <a:avLst/>
        </a:prstGeom>
      </xdr:spPr>
    </xdr:sp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77" name="HTMLHidden1" hidden="1"/>
        <xdr:cNvPicPr>
          <a:picLocks noChangeArrowheads="1" noChangeShapeType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78" name="HTMLHidden2" hidden="1"/>
        <xdr:cNvPicPr>
          <a:picLocks noChangeArrowheads="1" noChangeShapeType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79" name="HTMLHidden3" hidden="1"/>
        <xdr:cNvPicPr>
          <a:picLocks noChangeArrowheads="1" noChangeShapeType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80" name="HTMLHidden4" hidden="1"/>
        <xdr:cNvPicPr>
          <a:picLocks noChangeArrowheads="1" noChangeShapeType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5</xdr:col>
      <xdr:colOff>381000</xdr:colOff>
      <xdr:row>29</xdr:row>
      <xdr:rowOff>228600</xdr:rowOff>
    </xdr:to>
    <xdr:pic>
      <xdr:nvPicPr>
        <xdr:cNvPr id="381" name="HTMLHidden5" hidden="1"/>
        <xdr:cNvPicPr>
          <a:picLocks noChangeArrowheads="1" noChangeShapeType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23925" y="18040350"/>
          <a:ext cx="9144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4"/>
  <sheetViews>
    <sheetView workbookViewId="0">
      <selection activeCell="K15" sqref="K15"/>
    </sheetView>
  </sheetViews>
  <sheetFormatPr defaultColWidth="9" defaultRowHeight="14.25"/>
  <cols>
    <col min="1" max="1" width="7.625" style="73" customWidth="1"/>
    <col min="2" max="2" width="9.25" style="74" customWidth="1"/>
    <col min="3" max="3" width="8.375" style="75" customWidth="1"/>
    <col min="4" max="4" width="9.125" style="76" customWidth="1"/>
    <col min="5" max="5" width="5.5" style="75" customWidth="1"/>
    <col min="6" max="6" width="6.75" style="77" customWidth="1"/>
    <col min="7" max="7" width="10.25" style="78" customWidth="1"/>
    <col min="8" max="8" width="6.625" style="78" customWidth="1"/>
    <col min="9" max="9" width="9.625" style="78" customWidth="1"/>
    <col min="10" max="10" width="9.625" style="77" customWidth="1"/>
    <col min="11" max="11" width="11.5" style="79" customWidth="1"/>
    <col min="12" max="12" width="3.875" style="79" customWidth="1"/>
    <col min="13" max="13" width="9.375" style="79" customWidth="1"/>
    <col min="14" max="14" width="9" style="79"/>
    <col min="15" max="15" width="9.625" style="79"/>
    <col min="16" max="16" width="9" style="79"/>
    <col min="17" max="17" width="8.625" style="79" customWidth="1"/>
    <col min="18" max="16384" width="9" style="79"/>
  </cols>
  <sheetData>
    <row r="1" s="69" customFormat="1" ht="78" customHeight="1" spans="1:19">
      <c r="A1" s="80" t="s">
        <v>0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</row>
    <row r="2" s="70" customFormat="1" ht="25.5" customHeight="1" spans="1:19">
      <c r="A2" s="81" t="s">
        <v>1</v>
      </c>
      <c r="B2" s="81"/>
      <c r="C2" s="81"/>
      <c r="D2" s="81"/>
      <c r="E2" s="81"/>
      <c r="F2" s="81"/>
      <c r="G2" s="81"/>
      <c r="H2" s="81"/>
      <c r="I2" s="104"/>
      <c r="J2" s="104"/>
      <c r="K2" s="104"/>
      <c r="L2" s="104"/>
      <c r="M2" s="104"/>
      <c r="N2" s="104"/>
      <c r="O2" s="104"/>
      <c r="P2" s="104"/>
      <c r="Q2" s="81" t="s">
        <v>2</v>
      </c>
      <c r="R2" s="81"/>
      <c r="S2" s="81"/>
    </row>
    <row r="3" s="71" customFormat="1" ht="20.25" customHeight="1" spans="1:19">
      <c r="A3" s="82" t="s">
        <v>3</v>
      </c>
      <c r="B3" s="83" t="s">
        <v>4</v>
      </c>
      <c r="C3" s="84" t="s">
        <v>5</v>
      </c>
      <c r="D3" s="85" t="s">
        <v>6</v>
      </c>
      <c r="E3" s="86" t="s">
        <v>7</v>
      </c>
      <c r="F3" s="84" t="s">
        <v>8</v>
      </c>
      <c r="G3" s="84" t="s">
        <v>9</v>
      </c>
      <c r="H3" s="84" t="s">
        <v>10</v>
      </c>
      <c r="I3" s="84"/>
      <c r="J3" s="84"/>
      <c r="K3" s="84"/>
      <c r="L3" s="84"/>
      <c r="M3" s="84"/>
      <c r="N3" s="84"/>
      <c r="O3" s="84"/>
      <c r="P3" s="84"/>
      <c r="Q3" s="84"/>
      <c r="R3" s="84" t="s">
        <v>11</v>
      </c>
      <c r="S3" s="85" t="s">
        <v>12</v>
      </c>
    </row>
    <row r="4" s="71" customFormat="1" ht="12" spans="1:19">
      <c r="A4" s="82"/>
      <c r="B4" s="83"/>
      <c r="C4" s="84"/>
      <c r="D4" s="85"/>
      <c r="E4" s="86"/>
      <c r="F4" s="84"/>
      <c r="G4" s="84"/>
      <c r="H4" s="87" t="s">
        <v>13</v>
      </c>
      <c r="I4" s="85"/>
      <c r="J4" s="85" t="s">
        <v>14</v>
      </c>
      <c r="K4" s="85"/>
      <c r="L4" s="85" t="s">
        <v>15</v>
      </c>
      <c r="M4" s="85"/>
      <c r="N4" s="85" t="s">
        <v>16</v>
      </c>
      <c r="O4" s="85"/>
      <c r="P4" s="85" t="s">
        <v>17</v>
      </c>
      <c r="Q4" s="85"/>
      <c r="R4" s="84"/>
      <c r="S4" s="85"/>
    </row>
    <row r="5" s="71" customFormat="1" ht="39.95" customHeight="1" spans="1:19">
      <c r="A5" s="82"/>
      <c r="B5" s="83"/>
      <c r="C5" s="84"/>
      <c r="D5" s="85"/>
      <c r="E5" s="86"/>
      <c r="F5" s="84"/>
      <c r="G5" s="84"/>
      <c r="H5" s="86" t="s">
        <v>18</v>
      </c>
      <c r="I5" s="85" t="s">
        <v>19</v>
      </c>
      <c r="J5" s="84" t="s">
        <v>18</v>
      </c>
      <c r="K5" s="85" t="s">
        <v>19</v>
      </c>
      <c r="L5" s="84" t="s">
        <v>18</v>
      </c>
      <c r="M5" s="85" t="s">
        <v>19</v>
      </c>
      <c r="N5" s="84" t="s">
        <v>18</v>
      </c>
      <c r="O5" s="85" t="s">
        <v>19</v>
      </c>
      <c r="P5" s="84" t="s">
        <v>18</v>
      </c>
      <c r="Q5" s="85" t="s">
        <v>19</v>
      </c>
      <c r="R5" s="84"/>
      <c r="S5" s="85"/>
    </row>
    <row r="6" s="71" customFormat="1" ht="39.95" customHeight="1" spans="1:19">
      <c r="A6" s="88" t="s">
        <v>20</v>
      </c>
      <c r="B6" s="89">
        <v>60</v>
      </c>
      <c r="C6" s="90">
        <v>4293.5</v>
      </c>
      <c r="D6" s="89">
        <v>1300</v>
      </c>
      <c r="E6" s="91">
        <v>0.035</v>
      </c>
      <c r="F6" s="92">
        <v>45.5</v>
      </c>
      <c r="G6" s="93">
        <v>195354.25</v>
      </c>
      <c r="H6" s="94">
        <v>0.35</v>
      </c>
      <c r="I6" s="95">
        <v>68373.95</v>
      </c>
      <c r="J6" s="94">
        <v>0.3</v>
      </c>
      <c r="K6" s="95">
        <v>58606.28</v>
      </c>
      <c r="L6" s="94">
        <v>0</v>
      </c>
      <c r="M6" s="90">
        <v>0</v>
      </c>
      <c r="N6" s="94">
        <v>0.05</v>
      </c>
      <c r="O6" s="95">
        <v>9767.74</v>
      </c>
      <c r="P6" s="94">
        <v>0.3</v>
      </c>
      <c r="Q6" s="95">
        <v>58606.28</v>
      </c>
      <c r="R6" s="95">
        <v>58606.28</v>
      </c>
      <c r="S6" s="90">
        <f>G6-R6</f>
        <v>136747.97</v>
      </c>
    </row>
    <row r="7" s="71" customFormat="1" ht="39.95" customHeight="1" spans="1:19">
      <c r="A7" s="88" t="s">
        <v>21</v>
      </c>
      <c r="B7" s="89">
        <v>5799</v>
      </c>
      <c r="C7" s="90">
        <v>7070.59</v>
      </c>
      <c r="D7" s="89">
        <v>1000</v>
      </c>
      <c r="E7" s="91">
        <v>0.055</v>
      </c>
      <c r="F7" s="92">
        <v>55</v>
      </c>
      <c r="G7" s="95">
        <v>388882.45</v>
      </c>
      <c r="H7" s="94">
        <v>0.35</v>
      </c>
      <c r="I7" s="95">
        <v>136108.79</v>
      </c>
      <c r="J7" s="94">
        <v>0.3</v>
      </c>
      <c r="K7" s="95">
        <v>116664.76</v>
      </c>
      <c r="L7" s="94">
        <v>0</v>
      </c>
      <c r="M7" s="90">
        <v>0</v>
      </c>
      <c r="N7" s="94">
        <v>0.25</v>
      </c>
      <c r="O7" s="95">
        <v>97220.63</v>
      </c>
      <c r="P7" s="94">
        <v>0.1</v>
      </c>
      <c r="Q7" s="95">
        <v>38888.27</v>
      </c>
      <c r="R7" s="95">
        <v>38888.27</v>
      </c>
      <c r="S7" s="90">
        <f>G7-R7</f>
        <v>349994.18</v>
      </c>
    </row>
    <row r="8" s="71" customFormat="1" ht="39.95" customHeight="1" spans="1:19">
      <c r="A8" s="88" t="s">
        <v>22</v>
      </c>
      <c r="B8" s="89">
        <v>4619</v>
      </c>
      <c r="C8" s="90">
        <v>6735.38</v>
      </c>
      <c r="D8" s="96" t="s">
        <v>23</v>
      </c>
      <c r="E8" s="97">
        <v>0.05</v>
      </c>
      <c r="F8" s="92">
        <v>25</v>
      </c>
      <c r="G8" s="95">
        <v>168384.5</v>
      </c>
      <c r="H8" s="94">
        <v>0.35</v>
      </c>
      <c r="I8" s="95">
        <v>58934.52</v>
      </c>
      <c r="J8" s="99">
        <v>0.25</v>
      </c>
      <c r="K8" s="95">
        <v>42096.14</v>
      </c>
      <c r="L8" s="94">
        <v>0</v>
      </c>
      <c r="M8" s="90">
        <v>0</v>
      </c>
      <c r="N8" s="94">
        <v>0.1</v>
      </c>
      <c r="O8" s="95">
        <v>16838.47</v>
      </c>
      <c r="P8" s="94">
        <v>0.3</v>
      </c>
      <c r="Q8" s="95">
        <v>50515.37</v>
      </c>
      <c r="R8" s="95">
        <v>50515.37</v>
      </c>
      <c r="S8" s="90">
        <f>G8-R8</f>
        <v>117869.13</v>
      </c>
    </row>
    <row r="9" s="71" customFormat="1" ht="39.95" customHeight="1" spans="1:19">
      <c r="A9" s="92"/>
      <c r="B9" s="98"/>
      <c r="C9" s="90"/>
      <c r="D9" s="90"/>
      <c r="E9" s="99"/>
      <c r="F9" s="90"/>
      <c r="G9" s="90"/>
      <c r="H9" s="99"/>
      <c r="I9" s="90"/>
      <c r="J9" s="99"/>
      <c r="K9" s="90"/>
      <c r="L9" s="94"/>
      <c r="M9" s="90"/>
      <c r="N9" s="94"/>
      <c r="O9" s="90"/>
      <c r="P9" s="94"/>
      <c r="Q9" s="90"/>
      <c r="R9" s="90"/>
      <c r="S9" s="90"/>
    </row>
    <row r="10" s="72" customFormat="1" ht="32.25" customHeight="1" spans="1:21">
      <c r="A10" s="92"/>
      <c r="B10" s="98"/>
      <c r="C10" s="90"/>
      <c r="D10" s="90"/>
      <c r="E10" s="99"/>
      <c r="F10" s="90"/>
      <c r="G10" s="90"/>
      <c r="H10" s="94"/>
      <c r="I10" s="90"/>
      <c r="J10" s="99"/>
      <c r="K10" s="90"/>
      <c r="L10" s="94"/>
      <c r="M10" s="90"/>
      <c r="N10" s="94"/>
      <c r="O10" s="90"/>
      <c r="P10" s="94"/>
      <c r="Q10" s="90"/>
      <c r="R10" s="90"/>
      <c r="S10" s="90"/>
      <c r="T10" s="71"/>
      <c r="U10" s="71"/>
    </row>
    <row r="11" ht="39" customHeight="1" spans="1:21">
      <c r="A11" s="100" t="s">
        <v>24</v>
      </c>
      <c r="B11" s="90">
        <f>SUM(B6:B10)</f>
        <v>10478</v>
      </c>
      <c r="C11" s="90">
        <f>SUM(C6:C10)</f>
        <v>18099.47</v>
      </c>
      <c r="D11" s="90"/>
      <c r="E11" s="99"/>
      <c r="F11" s="90"/>
      <c r="G11" s="90">
        <f>SUM(G6:G10)</f>
        <v>752621.2</v>
      </c>
      <c r="H11" s="90"/>
      <c r="I11" s="90">
        <f>SUM(I6:I10)</f>
        <v>263417.26</v>
      </c>
      <c r="J11" s="90"/>
      <c r="K11" s="90">
        <f>SUM(K6:K10)</f>
        <v>217367.18</v>
      </c>
      <c r="L11" s="90"/>
      <c r="M11" s="90"/>
      <c r="N11" s="90"/>
      <c r="O11" s="90">
        <f>SUM(O6:O10)</f>
        <v>123826.84</v>
      </c>
      <c r="P11" s="90"/>
      <c r="Q11" s="90">
        <f>SUM(Q6:Q10)</f>
        <v>148009.92</v>
      </c>
      <c r="R11" s="90">
        <f>SUM(R6:R10)</f>
        <v>148009.92</v>
      </c>
      <c r="S11" s="90">
        <f>SUM(S6:S10)</f>
        <v>604611.28</v>
      </c>
      <c r="T11" s="72"/>
      <c r="U11" s="72"/>
    </row>
    <row r="12" spans="1:19">
      <c r="A12" s="101" t="s">
        <v>25</v>
      </c>
      <c r="B12" s="102"/>
      <c r="C12" s="102"/>
      <c r="D12" s="102"/>
      <c r="E12" s="102"/>
      <c r="F12" s="102"/>
      <c r="G12" s="102"/>
      <c r="H12" s="102"/>
      <c r="I12" s="102"/>
      <c r="J12" s="102"/>
      <c r="K12" s="102"/>
      <c r="L12" s="102"/>
      <c r="M12" s="102"/>
      <c r="N12" s="102"/>
      <c r="O12" s="102"/>
      <c r="P12" s="102"/>
      <c r="Q12" s="102"/>
      <c r="R12" s="102"/>
      <c r="S12" s="102"/>
    </row>
    <row r="13" spans="13:13">
      <c r="M13" s="105"/>
    </row>
    <row r="14" spans="6:6">
      <c r="F14" s="103"/>
    </row>
  </sheetData>
  <mergeCells count="19">
    <mergeCell ref="A1:S1"/>
    <mergeCell ref="A2:H2"/>
    <mergeCell ref="Q2:S2"/>
    <mergeCell ref="H3:Q3"/>
    <mergeCell ref="H4:I4"/>
    <mergeCell ref="J4:K4"/>
    <mergeCell ref="L4:M4"/>
    <mergeCell ref="N4:O4"/>
    <mergeCell ref="P4:Q4"/>
    <mergeCell ref="A12:S12"/>
    <mergeCell ref="A3:A5"/>
    <mergeCell ref="B3:B5"/>
    <mergeCell ref="C3:C5"/>
    <mergeCell ref="D3:D5"/>
    <mergeCell ref="E3:E5"/>
    <mergeCell ref="F3:F5"/>
    <mergeCell ref="G3:G5"/>
    <mergeCell ref="R3:R5"/>
    <mergeCell ref="S3:S5"/>
  </mergeCells>
  <printOptions horizontalCentered="1"/>
  <pageMargins left="0.118055555555556" right="0.118055555555556" top="0.550694444444444" bottom="0.35" header="0.310416666666667" footer="0.118055555555556"/>
  <pageSetup paperSize="9" scale="85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6"/>
  <sheetViews>
    <sheetView workbookViewId="0">
      <pane ySplit="2" topLeftCell="A45" activePane="bottomLeft" state="frozen"/>
      <selection/>
      <selection pane="bottomLeft" activeCell="T76" sqref="T76"/>
    </sheetView>
  </sheetViews>
  <sheetFormatPr defaultColWidth="12.5" defaultRowHeight="14.25"/>
  <cols>
    <col min="1" max="1" width="4.875" style="5" customWidth="1"/>
    <col min="2" max="2" width="7.25" style="5" customWidth="1"/>
    <col min="3" max="3" width="4.375" style="5" hidden="1" customWidth="1"/>
    <col min="4" max="4" width="11.25" style="5" hidden="1" customWidth="1"/>
    <col min="5" max="5" width="7" style="3" customWidth="1"/>
    <col min="6" max="6" width="10" style="6" customWidth="1"/>
    <col min="7" max="7" width="10.625" style="7" customWidth="1"/>
    <col min="8" max="8" width="7.625" style="5" hidden="1" customWidth="1"/>
    <col min="9" max="9" width="8" style="5" hidden="1" customWidth="1"/>
    <col min="10" max="10" width="7.875" style="5" hidden="1" customWidth="1"/>
    <col min="11" max="11" width="8" style="5" hidden="1" customWidth="1"/>
    <col min="12" max="12" width="8.625" style="5" hidden="1" customWidth="1"/>
    <col min="13" max="13" width="7.625" style="8" hidden="1" customWidth="1"/>
    <col min="14" max="14" width="7.5" style="9" hidden="1" customWidth="1"/>
    <col min="15" max="15" width="8.5" style="10" hidden="1" customWidth="1"/>
    <col min="16" max="16" width="9.625" style="10" hidden="1" customWidth="1"/>
    <col min="17" max="17" width="2.25" style="8" hidden="1" customWidth="1"/>
    <col min="18" max="18" width="6" style="8" customWidth="1"/>
    <col min="19" max="19" width="8.125" style="11" customWidth="1"/>
    <col min="20" max="20" width="8.5" style="11" customWidth="1"/>
    <col min="21" max="21" width="7.125" style="11" hidden="1" customWidth="1"/>
    <col min="22" max="22" width="8" style="11" customWidth="1"/>
    <col min="23" max="23" width="8.75" style="11" customWidth="1"/>
    <col min="24" max="24" width="7.125" style="9" hidden="1" customWidth="1"/>
    <col min="25" max="25" width="4.625" style="12" hidden="1" customWidth="1"/>
    <col min="26" max="26" width="7.75" style="12" customWidth="1"/>
    <col min="27" max="27" width="10" style="56" customWidth="1"/>
    <col min="28" max="28" width="8" style="56" customWidth="1"/>
    <col min="29" max="29" width="9.25" style="57" customWidth="1"/>
    <col min="30" max="30" width="5.75" style="12" customWidth="1"/>
    <col min="31" max="16384" width="12.5" style="12"/>
  </cols>
  <sheetData>
    <row r="1" s="1" customFormat="1" ht="19.5" customHeight="1" spans="1:31">
      <c r="A1" s="13" t="s">
        <v>26</v>
      </c>
      <c r="B1" s="13"/>
      <c r="C1" s="13"/>
      <c r="D1" s="13"/>
      <c r="E1" s="14"/>
      <c r="F1" s="15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35"/>
      <c r="T1" s="35"/>
      <c r="U1" s="35"/>
      <c r="V1" s="35"/>
      <c r="W1" s="35"/>
      <c r="X1" s="13"/>
      <c r="Y1" s="13"/>
      <c r="Z1" s="13"/>
      <c r="AA1" s="13"/>
      <c r="AB1" s="13"/>
      <c r="AC1" s="13"/>
      <c r="AD1" s="13"/>
      <c r="AE1" s="45"/>
    </row>
    <row r="2" s="2" customFormat="1" ht="23" customHeight="1" spans="1:30">
      <c r="A2" s="16" t="s">
        <v>27</v>
      </c>
      <c r="B2" s="16" t="s">
        <v>28</v>
      </c>
      <c r="C2" s="16" t="s">
        <v>29</v>
      </c>
      <c r="D2" s="16" t="s">
        <v>30</v>
      </c>
      <c r="E2" s="17" t="s">
        <v>31</v>
      </c>
      <c r="F2" s="18" t="s">
        <v>32</v>
      </c>
      <c r="G2" s="19" t="s">
        <v>33</v>
      </c>
      <c r="H2" s="19" t="s">
        <v>34</v>
      </c>
      <c r="I2" s="19" t="s">
        <v>35</v>
      </c>
      <c r="J2" s="19" t="s">
        <v>36</v>
      </c>
      <c r="K2" s="19" t="s">
        <v>37</v>
      </c>
      <c r="L2" s="16" t="s">
        <v>31</v>
      </c>
      <c r="M2" s="24" t="s">
        <v>38</v>
      </c>
      <c r="N2" s="29" t="s">
        <v>39</v>
      </c>
      <c r="O2" s="30" t="s">
        <v>40</v>
      </c>
      <c r="P2" s="30" t="s">
        <v>41</v>
      </c>
      <c r="Q2" s="24" t="s">
        <v>42</v>
      </c>
      <c r="R2" s="36" t="s">
        <v>43</v>
      </c>
      <c r="S2" s="37" t="s">
        <v>5</v>
      </c>
      <c r="T2" s="29" t="s">
        <v>44</v>
      </c>
      <c r="U2" s="29" t="s">
        <v>45</v>
      </c>
      <c r="V2" s="38" t="s">
        <v>46</v>
      </c>
      <c r="W2" s="38" t="s">
        <v>47</v>
      </c>
      <c r="X2" s="29" t="s">
        <v>48</v>
      </c>
      <c r="Y2" s="16" t="s">
        <v>49</v>
      </c>
      <c r="Z2" s="46" t="s">
        <v>50</v>
      </c>
      <c r="AA2" s="46" t="s">
        <v>51</v>
      </c>
      <c r="AB2" s="46" t="s">
        <v>52</v>
      </c>
      <c r="AC2" s="46" t="s">
        <v>53</v>
      </c>
      <c r="AD2" s="46" t="s">
        <v>54</v>
      </c>
    </row>
    <row r="3" s="3" customFormat="1" ht="63" customHeight="1" outlineLevel="2" spans="1:30">
      <c r="A3" s="20">
        <v>1</v>
      </c>
      <c r="B3" s="17" t="s">
        <v>55</v>
      </c>
      <c r="C3" s="17"/>
      <c r="D3" s="17"/>
      <c r="E3" s="50" t="s">
        <v>56</v>
      </c>
      <c r="F3" s="48" t="s">
        <v>57</v>
      </c>
      <c r="G3" s="50" t="s">
        <v>58</v>
      </c>
      <c r="H3" s="23"/>
      <c r="I3" s="17"/>
      <c r="J3" s="20"/>
      <c r="K3" s="17"/>
      <c r="L3" s="20"/>
      <c r="M3" s="20"/>
      <c r="N3" s="31"/>
      <c r="O3" s="32"/>
      <c r="P3" s="32"/>
      <c r="Q3" s="20"/>
      <c r="R3" s="58">
        <v>1</v>
      </c>
      <c r="S3" s="58">
        <v>600</v>
      </c>
      <c r="T3" s="59">
        <v>27300</v>
      </c>
      <c r="U3" s="41"/>
      <c r="V3" s="59">
        <v>8190</v>
      </c>
      <c r="W3" s="42">
        <f t="shared" ref="W3:W19" si="0">T3-V3</f>
        <v>19110</v>
      </c>
      <c r="X3" s="31"/>
      <c r="Y3" s="17"/>
      <c r="Z3" s="49" t="s">
        <v>59</v>
      </c>
      <c r="AA3" s="60">
        <v>8190</v>
      </c>
      <c r="AB3" s="61" t="s">
        <v>57</v>
      </c>
      <c r="AC3" s="17">
        <v>462887723</v>
      </c>
      <c r="AD3" s="47"/>
    </row>
    <row r="4" s="3" customFormat="1" ht="50" customHeight="1" outlineLevel="2" spans="1:30">
      <c r="A4" s="20">
        <v>2</v>
      </c>
      <c r="B4" s="17" t="s">
        <v>55</v>
      </c>
      <c r="C4" s="17"/>
      <c r="D4" s="17"/>
      <c r="E4" s="50" t="s">
        <v>60</v>
      </c>
      <c r="F4" s="50" t="s">
        <v>61</v>
      </c>
      <c r="G4" s="50" t="s">
        <v>62</v>
      </c>
      <c r="H4" s="23"/>
      <c r="I4" s="17"/>
      <c r="J4" s="20"/>
      <c r="K4" s="17"/>
      <c r="L4" s="20"/>
      <c r="M4" s="20"/>
      <c r="N4" s="31"/>
      <c r="O4" s="32"/>
      <c r="P4" s="32"/>
      <c r="Q4" s="20"/>
      <c r="R4" s="58">
        <v>1</v>
      </c>
      <c r="S4" s="58">
        <v>440</v>
      </c>
      <c r="T4" s="59">
        <v>20020</v>
      </c>
      <c r="U4" s="41"/>
      <c r="V4" s="59">
        <v>6006</v>
      </c>
      <c r="W4" s="42">
        <f t="shared" si="0"/>
        <v>14014</v>
      </c>
      <c r="X4" s="31"/>
      <c r="Y4" s="17"/>
      <c r="Z4" s="49" t="s">
        <v>59</v>
      </c>
      <c r="AA4" s="60">
        <v>6006</v>
      </c>
      <c r="AB4" s="61" t="s">
        <v>63</v>
      </c>
      <c r="AC4" s="17">
        <v>42680362</v>
      </c>
      <c r="AD4" s="47"/>
    </row>
    <row r="5" s="3" customFormat="1" ht="50" customHeight="1" outlineLevel="2" spans="1:30">
      <c r="A5" s="20">
        <v>3</v>
      </c>
      <c r="B5" s="17" t="s">
        <v>55</v>
      </c>
      <c r="C5" s="17"/>
      <c r="D5" s="17"/>
      <c r="E5" s="50" t="s">
        <v>64</v>
      </c>
      <c r="F5" s="48" t="s">
        <v>65</v>
      </c>
      <c r="G5" s="50" t="s">
        <v>66</v>
      </c>
      <c r="H5" s="23"/>
      <c r="I5" s="17"/>
      <c r="J5" s="20"/>
      <c r="K5" s="17"/>
      <c r="L5" s="20"/>
      <c r="M5" s="20"/>
      <c r="N5" s="31"/>
      <c r="O5" s="32"/>
      <c r="P5" s="32"/>
      <c r="Q5" s="20"/>
      <c r="R5" s="58">
        <v>1</v>
      </c>
      <c r="S5" s="58">
        <v>200</v>
      </c>
      <c r="T5" s="59">
        <v>9100</v>
      </c>
      <c r="U5" s="41"/>
      <c r="V5" s="59">
        <v>2730</v>
      </c>
      <c r="W5" s="42">
        <f t="shared" si="0"/>
        <v>6370</v>
      </c>
      <c r="X5" s="31"/>
      <c r="Y5" s="17"/>
      <c r="Z5" s="49" t="s">
        <v>67</v>
      </c>
      <c r="AA5" s="60">
        <v>2730</v>
      </c>
      <c r="AB5" s="61" t="s">
        <v>68</v>
      </c>
      <c r="AC5" s="106" t="s">
        <v>69</v>
      </c>
      <c r="AD5" s="47"/>
    </row>
    <row r="6" s="3" customFormat="1" ht="63" customHeight="1" outlineLevel="2" spans="1:30">
      <c r="A6" s="20">
        <v>4</v>
      </c>
      <c r="B6" s="17" t="s">
        <v>55</v>
      </c>
      <c r="C6" s="17"/>
      <c r="D6" s="17"/>
      <c r="E6" s="50" t="s">
        <v>70</v>
      </c>
      <c r="F6" s="48" t="s">
        <v>71</v>
      </c>
      <c r="G6" s="50" t="s">
        <v>72</v>
      </c>
      <c r="H6" s="23"/>
      <c r="I6" s="17"/>
      <c r="J6" s="20"/>
      <c r="K6" s="17"/>
      <c r="L6" s="20"/>
      <c r="M6" s="20"/>
      <c r="N6" s="31"/>
      <c r="O6" s="32"/>
      <c r="P6" s="32"/>
      <c r="Q6" s="20"/>
      <c r="R6" s="58">
        <v>1</v>
      </c>
      <c r="S6" s="58">
        <v>145</v>
      </c>
      <c r="T6" s="59">
        <v>6597.5</v>
      </c>
      <c r="U6" s="41"/>
      <c r="V6" s="59">
        <v>1979.25</v>
      </c>
      <c r="W6" s="42">
        <f t="shared" si="0"/>
        <v>4618.25</v>
      </c>
      <c r="X6" s="31"/>
      <c r="Y6" s="17"/>
      <c r="Z6" s="49" t="s">
        <v>59</v>
      </c>
      <c r="AA6" s="62">
        <v>1979.25</v>
      </c>
      <c r="AB6" s="61" t="s">
        <v>63</v>
      </c>
      <c r="AC6" s="17">
        <v>427418951</v>
      </c>
      <c r="AD6" s="47"/>
    </row>
    <row r="7" s="3" customFormat="1" ht="75" customHeight="1" outlineLevel="2" spans="1:30">
      <c r="A7" s="20">
        <v>5</v>
      </c>
      <c r="B7" s="17" t="s">
        <v>55</v>
      </c>
      <c r="C7" s="17"/>
      <c r="D7" s="17"/>
      <c r="E7" s="50" t="s">
        <v>73</v>
      </c>
      <c r="F7" s="48" t="s">
        <v>65</v>
      </c>
      <c r="G7" s="50" t="s">
        <v>74</v>
      </c>
      <c r="H7" s="23"/>
      <c r="I7" s="17"/>
      <c r="J7" s="20"/>
      <c r="K7" s="17"/>
      <c r="L7" s="20"/>
      <c r="M7" s="20"/>
      <c r="N7" s="31"/>
      <c r="O7" s="32"/>
      <c r="P7" s="32"/>
      <c r="Q7" s="20"/>
      <c r="R7" s="58">
        <v>1</v>
      </c>
      <c r="S7" s="58">
        <v>100</v>
      </c>
      <c r="T7" s="59">
        <v>4550</v>
      </c>
      <c r="U7" s="41"/>
      <c r="V7" s="59">
        <v>1365</v>
      </c>
      <c r="W7" s="42">
        <f t="shared" si="0"/>
        <v>3185</v>
      </c>
      <c r="X7" s="31"/>
      <c r="Y7" s="17"/>
      <c r="Z7" s="49" t="s">
        <v>67</v>
      </c>
      <c r="AA7" s="60">
        <v>1365</v>
      </c>
      <c r="AB7" s="61" t="s">
        <v>68</v>
      </c>
      <c r="AC7" s="106" t="s">
        <v>75</v>
      </c>
      <c r="AD7" s="47"/>
    </row>
    <row r="8" s="3" customFormat="1" ht="50" customHeight="1" outlineLevel="2" spans="1:30">
      <c r="A8" s="20">
        <v>6</v>
      </c>
      <c r="B8" s="17" t="s">
        <v>55</v>
      </c>
      <c r="C8" s="17"/>
      <c r="D8" s="17"/>
      <c r="E8" s="50" t="s">
        <v>76</v>
      </c>
      <c r="F8" s="48" t="s">
        <v>77</v>
      </c>
      <c r="G8" s="50" t="s">
        <v>74</v>
      </c>
      <c r="H8" s="23"/>
      <c r="I8" s="17"/>
      <c r="J8" s="20"/>
      <c r="K8" s="17"/>
      <c r="L8" s="20"/>
      <c r="M8" s="20"/>
      <c r="N8" s="31"/>
      <c r="O8" s="32"/>
      <c r="P8" s="32"/>
      <c r="Q8" s="20"/>
      <c r="R8" s="58">
        <v>1</v>
      </c>
      <c r="S8" s="58">
        <v>200</v>
      </c>
      <c r="T8" s="59">
        <v>9100</v>
      </c>
      <c r="U8" s="41"/>
      <c r="V8" s="59">
        <v>2730</v>
      </c>
      <c r="W8" s="42">
        <f t="shared" si="0"/>
        <v>6370</v>
      </c>
      <c r="X8" s="31"/>
      <c r="Y8" s="17"/>
      <c r="Z8" s="49" t="s">
        <v>78</v>
      </c>
      <c r="AA8" s="62">
        <v>2730</v>
      </c>
      <c r="AB8" s="61" t="s">
        <v>79</v>
      </c>
      <c r="AC8" s="106" t="s">
        <v>80</v>
      </c>
      <c r="AD8" s="47"/>
    </row>
    <row r="9" s="3" customFormat="1" ht="50" customHeight="1" outlineLevel="2" spans="1:30">
      <c r="A9" s="20">
        <v>7</v>
      </c>
      <c r="B9" s="17" t="s">
        <v>55</v>
      </c>
      <c r="C9" s="17"/>
      <c r="D9" s="17"/>
      <c r="E9" s="50" t="s">
        <v>81</v>
      </c>
      <c r="F9" s="48" t="s">
        <v>82</v>
      </c>
      <c r="G9" s="50" t="s">
        <v>83</v>
      </c>
      <c r="H9" s="23"/>
      <c r="I9" s="17"/>
      <c r="J9" s="20"/>
      <c r="K9" s="17"/>
      <c r="L9" s="20"/>
      <c r="M9" s="20"/>
      <c r="N9" s="31"/>
      <c r="O9" s="32"/>
      <c r="P9" s="32"/>
      <c r="Q9" s="20"/>
      <c r="R9" s="58">
        <v>1</v>
      </c>
      <c r="S9" s="58">
        <v>180</v>
      </c>
      <c r="T9" s="59">
        <v>8190</v>
      </c>
      <c r="U9" s="41"/>
      <c r="V9" s="59">
        <v>2457</v>
      </c>
      <c r="W9" s="42">
        <f t="shared" si="0"/>
        <v>5733</v>
      </c>
      <c r="X9" s="31"/>
      <c r="Y9" s="17"/>
      <c r="Z9" s="49" t="s">
        <v>84</v>
      </c>
      <c r="AA9" s="62">
        <v>2457</v>
      </c>
      <c r="AB9" s="61" t="s">
        <v>85</v>
      </c>
      <c r="AC9" s="17">
        <v>261888467</v>
      </c>
      <c r="AD9" s="47"/>
    </row>
    <row r="10" s="3" customFormat="1" ht="50" customHeight="1" outlineLevel="2" spans="1:30">
      <c r="A10" s="20">
        <v>8</v>
      </c>
      <c r="B10" s="17" t="s">
        <v>55</v>
      </c>
      <c r="C10" s="17"/>
      <c r="D10" s="17"/>
      <c r="E10" s="50" t="s">
        <v>86</v>
      </c>
      <c r="F10" s="50" t="s">
        <v>87</v>
      </c>
      <c r="G10" s="50" t="s">
        <v>66</v>
      </c>
      <c r="H10" s="23"/>
      <c r="I10" s="17"/>
      <c r="J10" s="20"/>
      <c r="K10" s="17"/>
      <c r="L10" s="20"/>
      <c r="M10" s="20"/>
      <c r="N10" s="31"/>
      <c r="O10" s="32"/>
      <c r="P10" s="32"/>
      <c r="Q10" s="20"/>
      <c r="R10" s="58">
        <v>1</v>
      </c>
      <c r="S10" s="58">
        <v>100</v>
      </c>
      <c r="T10" s="59">
        <v>4550</v>
      </c>
      <c r="U10" s="41"/>
      <c r="V10" s="59">
        <v>1365</v>
      </c>
      <c r="W10" s="42">
        <f t="shared" si="0"/>
        <v>3185</v>
      </c>
      <c r="X10" s="31"/>
      <c r="Y10" s="17"/>
      <c r="Z10" s="49" t="s">
        <v>84</v>
      </c>
      <c r="AA10" s="17" t="s">
        <v>88</v>
      </c>
      <c r="AB10" s="50" t="s">
        <v>87</v>
      </c>
      <c r="AC10" s="17">
        <v>615676848</v>
      </c>
      <c r="AD10" s="47"/>
    </row>
    <row r="11" s="3" customFormat="1" ht="61" customHeight="1" outlineLevel="2" spans="1:30">
      <c r="A11" s="20">
        <v>9</v>
      </c>
      <c r="B11" s="17" t="s">
        <v>55</v>
      </c>
      <c r="C11" s="17"/>
      <c r="D11" s="17"/>
      <c r="E11" s="50" t="s">
        <v>89</v>
      </c>
      <c r="F11" s="48" t="s">
        <v>90</v>
      </c>
      <c r="G11" s="50" t="s">
        <v>91</v>
      </c>
      <c r="H11" s="23"/>
      <c r="I11" s="17"/>
      <c r="J11" s="20"/>
      <c r="K11" s="17"/>
      <c r="L11" s="20"/>
      <c r="M11" s="20"/>
      <c r="N11" s="31"/>
      <c r="O11" s="32"/>
      <c r="P11" s="32"/>
      <c r="Q11" s="20"/>
      <c r="R11" s="58">
        <v>1</v>
      </c>
      <c r="S11" s="58">
        <v>100</v>
      </c>
      <c r="T11" s="59">
        <v>4550</v>
      </c>
      <c r="U11" s="41"/>
      <c r="V11" s="59">
        <v>1365</v>
      </c>
      <c r="W11" s="42">
        <f t="shared" si="0"/>
        <v>3185</v>
      </c>
      <c r="X11" s="31"/>
      <c r="Y11" s="17"/>
      <c r="Z11" s="49" t="s">
        <v>92</v>
      </c>
      <c r="AA11" s="17" t="s">
        <v>93</v>
      </c>
      <c r="AB11" s="61" t="s">
        <v>63</v>
      </c>
      <c r="AC11" s="106" t="s">
        <v>94</v>
      </c>
      <c r="AD11" s="47"/>
    </row>
    <row r="12" s="3" customFormat="1" ht="60" customHeight="1" outlineLevel="2" spans="1:30">
      <c r="A12" s="20">
        <v>10</v>
      </c>
      <c r="B12" s="17" t="s">
        <v>55</v>
      </c>
      <c r="C12" s="17"/>
      <c r="D12" s="17"/>
      <c r="E12" s="50" t="s">
        <v>95</v>
      </c>
      <c r="F12" s="48" t="s">
        <v>96</v>
      </c>
      <c r="G12" s="50" t="s">
        <v>91</v>
      </c>
      <c r="H12" s="23"/>
      <c r="I12" s="17"/>
      <c r="J12" s="20"/>
      <c r="K12" s="17"/>
      <c r="L12" s="20"/>
      <c r="M12" s="20"/>
      <c r="N12" s="31"/>
      <c r="O12" s="32"/>
      <c r="P12" s="32"/>
      <c r="Q12" s="20"/>
      <c r="R12" s="58">
        <v>1</v>
      </c>
      <c r="S12" s="58">
        <v>165</v>
      </c>
      <c r="T12" s="59">
        <v>7507.5</v>
      </c>
      <c r="U12" s="41"/>
      <c r="V12" s="59">
        <v>2252.25</v>
      </c>
      <c r="W12" s="42">
        <f t="shared" si="0"/>
        <v>5255.25</v>
      </c>
      <c r="X12" s="31"/>
      <c r="Y12" s="17"/>
      <c r="Z12" s="49" t="s">
        <v>84</v>
      </c>
      <c r="AA12" s="59">
        <v>2252.25</v>
      </c>
      <c r="AB12" s="61" t="s">
        <v>63</v>
      </c>
      <c r="AC12" s="106" t="s">
        <v>97</v>
      </c>
      <c r="AD12" s="47"/>
    </row>
    <row r="13" s="3" customFormat="1" ht="64" customHeight="1" outlineLevel="2" spans="1:30">
      <c r="A13" s="20">
        <v>11</v>
      </c>
      <c r="B13" s="17" t="s">
        <v>55</v>
      </c>
      <c r="C13" s="17"/>
      <c r="D13" s="17"/>
      <c r="E13" s="50" t="s">
        <v>98</v>
      </c>
      <c r="F13" s="48" t="s">
        <v>99</v>
      </c>
      <c r="G13" s="50" t="s">
        <v>91</v>
      </c>
      <c r="H13" s="23"/>
      <c r="I13" s="17"/>
      <c r="J13" s="20"/>
      <c r="K13" s="17"/>
      <c r="L13" s="20"/>
      <c r="M13" s="20"/>
      <c r="N13" s="31"/>
      <c r="O13" s="32"/>
      <c r="P13" s="32"/>
      <c r="Q13" s="20"/>
      <c r="R13" s="58">
        <v>1</v>
      </c>
      <c r="S13" s="58">
        <v>477.2</v>
      </c>
      <c r="T13" s="59">
        <v>21712.6</v>
      </c>
      <c r="U13" s="41"/>
      <c r="V13" s="59">
        <v>6513.78</v>
      </c>
      <c r="W13" s="42">
        <f t="shared" si="0"/>
        <v>15198.82</v>
      </c>
      <c r="X13" s="31"/>
      <c r="Y13" s="17"/>
      <c r="Z13" s="49" t="s">
        <v>84</v>
      </c>
      <c r="AA13" s="59">
        <v>6513.78</v>
      </c>
      <c r="AB13" s="17" t="s">
        <v>99</v>
      </c>
      <c r="AC13" s="106" t="s">
        <v>100</v>
      </c>
      <c r="AD13" s="47"/>
    </row>
    <row r="14" s="3" customFormat="1" ht="63" customHeight="1" outlineLevel="2" spans="1:30">
      <c r="A14" s="20">
        <v>12</v>
      </c>
      <c r="B14" s="17" t="s">
        <v>55</v>
      </c>
      <c r="C14" s="17"/>
      <c r="D14" s="17"/>
      <c r="E14" s="50" t="s">
        <v>101</v>
      </c>
      <c r="F14" s="50" t="s">
        <v>102</v>
      </c>
      <c r="G14" s="50" t="s">
        <v>91</v>
      </c>
      <c r="H14" s="23"/>
      <c r="I14" s="17"/>
      <c r="J14" s="20"/>
      <c r="K14" s="17"/>
      <c r="L14" s="20"/>
      <c r="M14" s="20"/>
      <c r="N14" s="31"/>
      <c r="O14" s="32"/>
      <c r="P14" s="32"/>
      <c r="Q14" s="20"/>
      <c r="R14" s="58">
        <v>1</v>
      </c>
      <c r="S14" s="58">
        <v>113</v>
      </c>
      <c r="T14" s="59">
        <v>5141.5</v>
      </c>
      <c r="U14" s="41"/>
      <c r="V14" s="59">
        <v>1542.45</v>
      </c>
      <c r="W14" s="42">
        <f t="shared" si="0"/>
        <v>3599.05</v>
      </c>
      <c r="X14" s="31"/>
      <c r="Y14" s="17"/>
      <c r="Z14" s="49" t="s">
        <v>103</v>
      </c>
      <c r="AA14" s="59">
        <v>1542.45</v>
      </c>
      <c r="AB14" s="61" t="s">
        <v>63</v>
      </c>
      <c r="AC14" s="17">
        <v>518392488</v>
      </c>
      <c r="AD14" s="47"/>
    </row>
    <row r="15" s="3" customFormat="1" ht="64" customHeight="1" outlineLevel="2" spans="1:30">
      <c r="A15" s="20">
        <v>13</v>
      </c>
      <c r="B15" s="17" t="s">
        <v>55</v>
      </c>
      <c r="C15" s="17"/>
      <c r="D15" s="17"/>
      <c r="E15" s="50" t="s">
        <v>104</v>
      </c>
      <c r="F15" s="48" t="s">
        <v>105</v>
      </c>
      <c r="G15" s="50" t="s">
        <v>91</v>
      </c>
      <c r="H15" s="23"/>
      <c r="I15" s="17"/>
      <c r="J15" s="20"/>
      <c r="K15" s="17"/>
      <c r="L15" s="20"/>
      <c r="M15" s="20"/>
      <c r="N15" s="31"/>
      <c r="O15" s="32"/>
      <c r="P15" s="32"/>
      <c r="Q15" s="20"/>
      <c r="R15" s="58">
        <v>1</v>
      </c>
      <c r="S15" s="58">
        <v>154</v>
      </c>
      <c r="T15" s="59">
        <v>7007</v>
      </c>
      <c r="U15" s="41"/>
      <c r="V15" s="59">
        <v>2102.1</v>
      </c>
      <c r="W15" s="42">
        <f t="shared" si="0"/>
        <v>4904.9</v>
      </c>
      <c r="X15" s="31"/>
      <c r="Y15" s="17"/>
      <c r="Z15" s="49" t="s">
        <v>84</v>
      </c>
      <c r="AA15" s="59">
        <v>2102.1</v>
      </c>
      <c r="AB15" s="47" t="s">
        <v>105</v>
      </c>
      <c r="AC15" s="106" t="s">
        <v>106</v>
      </c>
      <c r="AD15" s="47"/>
    </row>
    <row r="16" s="3" customFormat="1" ht="68" customHeight="1" outlineLevel="2" spans="1:30">
      <c r="A16" s="20">
        <v>14</v>
      </c>
      <c r="B16" s="17" t="s">
        <v>55</v>
      </c>
      <c r="C16" s="17"/>
      <c r="D16" s="17"/>
      <c r="E16" s="50" t="s">
        <v>107</v>
      </c>
      <c r="F16" s="48" t="s">
        <v>108</v>
      </c>
      <c r="G16" s="50" t="s">
        <v>91</v>
      </c>
      <c r="H16" s="23"/>
      <c r="I16" s="17"/>
      <c r="J16" s="20"/>
      <c r="K16" s="17"/>
      <c r="L16" s="20"/>
      <c r="M16" s="20"/>
      <c r="N16" s="31"/>
      <c r="O16" s="32"/>
      <c r="P16" s="32"/>
      <c r="Q16" s="20"/>
      <c r="R16" s="58">
        <v>1</v>
      </c>
      <c r="S16" s="58">
        <v>195</v>
      </c>
      <c r="T16" s="59">
        <v>8872.5</v>
      </c>
      <c r="U16" s="41"/>
      <c r="V16" s="59">
        <v>2661.75</v>
      </c>
      <c r="W16" s="42">
        <f t="shared" si="0"/>
        <v>6210.75</v>
      </c>
      <c r="X16" s="31"/>
      <c r="Y16" s="17"/>
      <c r="Z16" s="49" t="s">
        <v>78</v>
      </c>
      <c r="AA16" s="59">
        <v>2661.75</v>
      </c>
      <c r="AB16" s="47" t="s">
        <v>108</v>
      </c>
      <c r="AC16" s="106" t="s">
        <v>109</v>
      </c>
      <c r="AD16" s="47"/>
    </row>
    <row r="17" s="3" customFormat="1" ht="50" customHeight="1" outlineLevel="2" spans="1:30">
      <c r="A17" s="20">
        <v>15</v>
      </c>
      <c r="B17" s="17" t="s">
        <v>55</v>
      </c>
      <c r="C17" s="17"/>
      <c r="D17" s="17"/>
      <c r="E17" s="50" t="s">
        <v>110</v>
      </c>
      <c r="F17" s="50" t="s">
        <v>111</v>
      </c>
      <c r="G17" s="50" t="s">
        <v>91</v>
      </c>
      <c r="H17" s="23"/>
      <c r="I17" s="17"/>
      <c r="J17" s="20"/>
      <c r="K17" s="17"/>
      <c r="L17" s="20"/>
      <c r="M17" s="20"/>
      <c r="N17" s="31"/>
      <c r="O17" s="32"/>
      <c r="P17" s="32"/>
      <c r="Q17" s="20"/>
      <c r="R17" s="58">
        <v>1</v>
      </c>
      <c r="S17" s="58">
        <v>100</v>
      </c>
      <c r="T17" s="59">
        <v>4550</v>
      </c>
      <c r="U17" s="41"/>
      <c r="V17" s="59">
        <v>1365</v>
      </c>
      <c r="W17" s="42">
        <f t="shared" si="0"/>
        <v>3185</v>
      </c>
      <c r="X17" s="31"/>
      <c r="Y17" s="17"/>
      <c r="Z17" s="49" t="s">
        <v>78</v>
      </c>
      <c r="AA17" s="31" t="s">
        <v>112</v>
      </c>
      <c r="AB17" s="50" t="s">
        <v>111</v>
      </c>
      <c r="AC17" s="106" t="s">
        <v>113</v>
      </c>
      <c r="AD17" s="47"/>
    </row>
    <row r="18" s="3" customFormat="1" ht="50" customHeight="1" outlineLevel="2" spans="1:30">
      <c r="A18" s="20">
        <v>16</v>
      </c>
      <c r="B18" s="17" t="s">
        <v>55</v>
      </c>
      <c r="C18" s="17"/>
      <c r="D18" s="17"/>
      <c r="E18" s="50" t="s">
        <v>114</v>
      </c>
      <c r="F18" s="48" t="s">
        <v>115</v>
      </c>
      <c r="G18" s="50" t="s">
        <v>116</v>
      </c>
      <c r="H18" s="23"/>
      <c r="I18" s="17"/>
      <c r="J18" s="20"/>
      <c r="K18" s="17"/>
      <c r="L18" s="20"/>
      <c r="M18" s="20"/>
      <c r="N18" s="31"/>
      <c r="O18" s="32"/>
      <c r="P18" s="32"/>
      <c r="Q18" s="20"/>
      <c r="R18" s="58">
        <v>1</v>
      </c>
      <c r="S18" s="58">
        <v>100</v>
      </c>
      <c r="T18" s="59">
        <v>4550</v>
      </c>
      <c r="U18" s="41"/>
      <c r="V18" s="59">
        <v>1365</v>
      </c>
      <c r="W18" s="42">
        <f t="shared" si="0"/>
        <v>3185</v>
      </c>
      <c r="X18" s="31"/>
      <c r="Y18" s="17"/>
      <c r="Z18" s="49" t="s">
        <v>117</v>
      </c>
      <c r="AA18" s="63" t="s">
        <v>118</v>
      </c>
      <c r="AB18" s="17" t="s">
        <v>119</v>
      </c>
      <c r="AC18" s="17">
        <v>381006124</v>
      </c>
      <c r="AD18" s="47"/>
    </row>
    <row r="19" s="3" customFormat="1" ht="50" customHeight="1" outlineLevel="2" spans="1:30">
      <c r="A19" s="20">
        <v>17</v>
      </c>
      <c r="B19" s="17" t="s">
        <v>55</v>
      </c>
      <c r="C19" s="17"/>
      <c r="D19" s="17"/>
      <c r="E19" s="50" t="s">
        <v>120</v>
      </c>
      <c r="F19" s="48" t="s">
        <v>121</v>
      </c>
      <c r="G19" s="50" t="s">
        <v>116</v>
      </c>
      <c r="H19" s="23"/>
      <c r="I19" s="17"/>
      <c r="J19" s="20"/>
      <c r="K19" s="17"/>
      <c r="L19" s="20"/>
      <c r="M19" s="20"/>
      <c r="N19" s="31"/>
      <c r="O19" s="32"/>
      <c r="P19" s="32"/>
      <c r="Q19" s="20"/>
      <c r="R19" s="58">
        <v>1</v>
      </c>
      <c r="S19" s="58">
        <v>308</v>
      </c>
      <c r="T19" s="59">
        <v>14014</v>
      </c>
      <c r="U19" s="41"/>
      <c r="V19" s="59">
        <v>4204.2</v>
      </c>
      <c r="W19" s="42">
        <f t="shared" si="0"/>
        <v>9809.8</v>
      </c>
      <c r="X19" s="31"/>
      <c r="Y19" s="17"/>
      <c r="Z19" s="17" t="s">
        <v>122</v>
      </c>
      <c r="AA19" s="59">
        <v>4204.2</v>
      </c>
      <c r="AB19" s="48" t="s">
        <v>121</v>
      </c>
      <c r="AC19" s="17">
        <v>255104197</v>
      </c>
      <c r="AD19" s="47"/>
    </row>
    <row r="20" s="3" customFormat="1" ht="50" customHeight="1" outlineLevel="2" spans="1:30">
      <c r="A20" s="20">
        <v>18</v>
      </c>
      <c r="B20" s="17" t="s">
        <v>55</v>
      </c>
      <c r="C20" s="17"/>
      <c r="D20" s="17"/>
      <c r="E20" s="50" t="s">
        <v>123</v>
      </c>
      <c r="F20" s="50" t="s">
        <v>124</v>
      </c>
      <c r="G20" s="50" t="s">
        <v>74</v>
      </c>
      <c r="H20" s="23"/>
      <c r="I20" s="17"/>
      <c r="J20" s="20"/>
      <c r="K20" s="17"/>
      <c r="L20" s="20"/>
      <c r="M20" s="20"/>
      <c r="N20" s="31"/>
      <c r="O20" s="32"/>
      <c r="P20" s="32"/>
      <c r="Q20" s="20"/>
      <c r="R20" s="58">
        <v>3</v>
      </c>
      <c r="S20" s="58">
        <v>128.4</v>
      </c>
      <c r="T20" s="59">
        <v>5842.2</v>
      </c>
      <c r="U20" s="41"/>
      <c r="V20" s="59">
        <v>1752.66</v>
      </c>
      <c r="W20" s="42">
        <f t="shared" ref="W20:W25" si="1">T20-V20</f>
        <v>4089.54</v>
      </c>
      <c r="X20" s="31"/>
      <c r="Y20" s="17"/>
      <c r="Z20" s="49" t="s">
        <v>125</v>
      </c>
      <c r="AA20" s="31" t="s">
        <v>126</v>
      </c>
      <c r="AB20" s="17" t="s">
        <v>127</v>
      </c>
      <c r="AC20" s="17"/>
      <c r="AD20" s="64"/>
    </row>
    <row r="21" s="3" customFormat="1" ht="50" customHeight="1" outlineLevel="2" spans="1:30">
      <c r="A21" s="20">
        <v>19</v>
      </c>
      <c r="B21" s="17" t="s">
        <v>55</v>
      </c>
      <c r="C21" s="17"/>
      <c r="D21" s="17"/>
      <c r="E21" s="50" t="s">
        <v>128</v>
      </c>
      <c r="F21" s="50" t="s">
        <v>129</v>
      </c>
      <c r="G21" s="50" t="s">
        <v>83</v>
      </c>
      <c r="H21" s="23"/>
      <c r="I21" s="17"/>
      <c r="J21" s="20"/>
      <c r="K21" s="17"/>
      <c r="L21" s="20"/>
      <c r="M21" s="20"/>
      <c r="N21" s="31"/>
      <c r="O21" s="32"/>
      <c r="P21" s="32"/>
      <c r="Q21" s="20"/>
      <c r="R21" s="58">
        <v>2</v>
      </c>
      <c r="S21" s="58">
        <v>74</v>
      </c>
      <c r="T21" s="59">
        <v>3367</v>
      </c>
      <c r="U21" s="41"/>
      <c r="V21" s="59">
        <v>1010.1</v>
      </c>
      <c r="W21" s="42">
        <f t="shared" si="1"/>
        <v>2356.9</v>
      </c>
      <c r="X21" s="31"/>
      <c r="Y21" s="17"/>
      <c r="Z21" s="49" t="s">
        <v>84</v>
      </c>
      <c r="AA21" s="31" t="s">
        <v>130</v>
      </c>
      <c r="AB21" s="61" t="s">
        <v>131</v>
      </c>
      <c r="AC21" s="106" t="s">
        <v>132</v>
      </c>
      <c r="AD21" s="64"/>
    </row>
    <row r="22" s="3" customFormat="1" ht="75" customHeight="1" outlineLevel="2" spans="1:30">
      <c r="A22" s="20">
        <v>20</v>
      </c>
      <c r="B22" s="17" t="s">
        <v>55</v>
      </c>
      <c r="C22" s="17"/>
      <c r="D22" s="17"/>
      <c r="E22" s="50" t="s">
        <v>133</v>
      </c>
      <c r="F22" s="50" t="s">
        <v>134</v>
      </c>
      <c r="G22" s="50" t="s">
        <v>66</v>
      </c>
      <c r="H22" s="23"/>
      <c r="I22" s="17"/>
      <c r="J22" s="20"/>
      <c r="K22" s="17"/>
      <c r="L22" s="20"/>
      <c r="M22" s="20"/>
      <c r="N22" s="31"/>
      <c r="O22" s="32"/>
      <c r="P22" s="32"/>
      <c r="Q22" s="20"/>
      <c r="R22" s="58">
        <v>5</v>
      </c>
      <c r="S22" s="58">
        <v>290</v>
      </c>
      <c r="T22" s="59">
        <v>13195</v>
      </c>
      <c r="U22" s="41"/>
      <c r="V22" s="59">
        <v>3958.5</v>
      </c>
      <c r="W22" s="42">
        <f t="shared" si="1"/>
        <v>9236.5</v>
      </c>
      <c r="X22" s="31"/>
      <c r="Y22" s="17"/>
      <c r="Z22" s="49" t="s">
        <v>67</v>
      </c>
      <c r="AA22" s="65" t="s">
        <v>135</v>
      </c>
      <c r="AB22" s="17" t="s">
        <v>136</v>
      </c>
      <c r="AC22" s="61">
        <v>281245489</v>
      </c>
      <c r="AD22" s="64"/>
    </row>
    <row r="23" s="3" customFormat="1" ht="50" customHeight="1" outlineLevel="2" spans="1:30">
      <c r="A23" s="20">
        <v>21</v>
      </c>
      <c r="B23" s="17" t="s">
        <v>55</v>
      </c>
      <c r="C23" s="17"/>
      <c r="D23" s="17"/>
      <c r="E23" s="50" t="s">
        <v>137</v>
      </c>
      <c r="F23" s="48" t="s">
        <v>138</v>
      </c>
      <c r="G23" s="50" t="s">
        <v>72</v>
      </c>
      <c r="H23" s="23"/>
      <c r="I23" s="17"/>
      <c r="J23" s="20"/>
      <c r="K23" s="17"/>
      <c r="L23" s="20"/>
      <c r="M23" s="20"/>
      <c r="N23" s="31"/>
      <c r="O23" s="32"/>
      <c r="P23" s="32"/>
      <c r="Q23" s="20"/>
      <c r="R23" s="58">
        <v>1</v>
      </c>
      <c r="S23" s="58">
        <v>1</v>
      </c>
      <c r="T23" s="59">
        <v>45.5</v>
      </c>
      <c r="U23" s="41"/>
      <c r="V23" s="59">
        <v>13.65</v>
      </c>
      <c r="W23" s="42">
        <f t="shared" si="1"/>
        <v>31.85</v>
      </c>
      <c r="X23" s="31"/>
      <c r="Y23" s="17"/>
      <c r="Z23" s="61" t="s">
        <v>139</v>
      </c>
      <c r="AA23" s="17" t="s">
        <v>140</v>
      </c>
      <c r="AB23" s="17" t="s">
        <v>141</v>
      </c>
      <c r="AC23" s="17">
        <v>1731739031</v>
      </c>
      <c r="AD23" s="66"/>
    </row>
    <row r="24" s="3" customFormat="1" ht="50" customHeight="1" outlineLevel="2" spans="1:30">
      <c r="A24" s="20">
        <v>22</v>
      </c>
      <c r="B24" s="17" t="s">
        <v>55</v>
      </c>
      <c r="C24" s="17"/>
      <c r="D24" s="17"/>
      <c r="E24" s="50" t="s">
        <v>142</v>
      </c>
      <c r="F24" s="50" t="s">
        <v>143</v>
      </c>
      <c r="G24" s="50" t="s">
        <v>91</v>
      </c>
      <c r="H24" s="23"/>
      <c r="I24" s="17"/>
      <c r="J24" s="20"/>
      <c r="K24" s="17"/>
      <c r="L24" s="20"/>
      <c r="M24" s="20"/>
      <c r="N24" s="31"/>
      <c r="O24" s="32"/>
      <c r="P24" s="32"/>
      <c r="Q24" s="20"/>
      <c r="R24" s="58">
        <v>23</v>
      </c>
      <c r="S24" s="58">
        <v>115.3</v>
      </c>
      <c r="T24" s="59">
        <v>5246.15</v>
      </c>
      <c r="U24" s="41"/>
      <c r="V24" s="59">
        <v>1573.85</v>
      </c>
      <c r="W24" s="42">
        <f t="shared" si="1"/>
        <v>3672.3</v>
      </c>
      <c r="X24" s="31"/>
      <c r="Y24" s="17"/>
      <c r="Z24" s="61"/>
      <c r="AA24" s="17"/>
      <c r="AB24" s="17"/>
      <c r="AC24" s="17"/>
      <c r="AD24" s="67"/>
    </row>
    <row r="25" s="3" customFormat="1" ht="50" customHeight="1" outlineLevel="2" spans="1:30">
      <c r="A25" s="20">
        <v>23</v>
      </c>
      <c r="B25" s="17" t="s">
        <v>55</v>
      </c>
      <c r="C25" s="17"/>
      <c r="D25" s="17"/>
      <c r="E25" s="50" t="s">
        <v>144</v>
      </c>
      <c r="F25" s="48" t="s">
        <v>145</v>
      </c>
      <c r="G25" s="50" t="s">
        <v>58</v>
      </c>
      <c r="H25" s="23"/>
      <c r="I25" s="17"/>
      <c r="J25" s="20"/>
      <c r="K25" s="17"/>
      <c r="L25" s="20"/>
      <c r="M25" s="20"/>
      <c r="N25" s="31"/>
      <c r="O25" s="32"/>
      <c r="P25" s="32"/>
      <c r="Q25" s="20"/>
      <c r="R25" s="58">
        <v>9</v>
      </c>
      <c r="S25" s="58">
        <v>7.6</v>
      </c>
      <c r="T25" s="59">
        <v>345.8</v>
      </c>
      <c r="U25" s="41"/>
      <c r="V25" s="59">
        <v>103.74</v>
      </c>
      <c r="W25" s="42">
        <f t="shared" si="1"/>
        <v>242.06</v>
      </c>
      <c r="X25" s="31"/>
      <c r="Y25" s="17"/>
      <c r="Z25" s="61"/>
      <c r="AA25" s="17"/>
      <c r="AB25" s="17"/>
      <c r="AC25" s="17"/>
      <c r="AD25" s="68"/>
    </row>
    <row r="26" s="4" customFormat="1" ht="22.5" customHeight="1" spans="1:30">
      <c r="A26" s="24"/>
      <c r="B26" s="25" t="s">
        <v>146</v>
      </c>
      <c r="C26" s="16"/>
      <c r="D26" s="16"/>
      <c r="E26" s="17"/>
      <c r="F26" s="26"/>
      <c r="G26" s="27"/>
      <c r="H26" s="28"/>
      <c r="I26" s="27"/>
      <c r="J26" s="24"/>
      <c r="K26" s="16"/>
      <c r="L26" s="34"/>
      <c r="M26" s="24"/>
      <c r="N26" s="29"/>
      <c r="O26" s="30"/>
      <c r="P26" s="30"/>
      <c r="Q26" s="24"/>
      <c r="R26" s="43">
        <f>SUM(R3:R25)</f>
        <v>60</v>
      </c>
      <c r="S26" s="44">
        <f>SUM(S3:S25)</f>
        <v>4293.5</v>
      </c>
      <c r="T26" s="44">
        <f>SUM(T3:T25)</f>
        <v>195354.25</v>
      </c>
      <c r="U26" s="44"/>
      <c r="V26" s="44">
        <f>SUM(V3:V25)</f>
        <v>58606.28</v>
      </c>
      <c r="W26" s="44">
        <f>SUM(W3:W25)</f>
        <v>136747.97</v>
      </c>
      <c r="X26" s="29"/>
      <c r="Y26" s="16">
        <f>SUBTOTAL(9,Y3:Y16)</f>
        <v>0</v>
      </c>
      <c r="Z26" s="16"/>
      <c r="AA26" s="16"/>
      <c r="AB26" s="16"/>
      <c r="AC26" s="16"/>
      <c r="AD26" s="16"/>
    </row>
  </sheetData>
  <mergeCells count="6">
    <mergeCell ref="A1:AD1"/>
    <mergeCell ref="Z23:Z25"/>
    <mergeCell ref="AA23:AA25"/>
    <mergeCell ref="AB23:AB25"/>
    <mergeCell ref="AC23:AC25"/>
    <mergeCell ref="AD23:AD25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1"/>
  <sheetViews>
    <sheetView workbookViewId="0">
      <pane ySplit="2" topLeftCell="A15" activePane="bottomLeft" state="frozen"/>
      <selection/>
      <selection pane="bottomLeft" activeCell="B2" sqref="A$1:AD$1048576"/>
    </sheetView>
  </sheetViews>
  <sheetFormatPr defaultColWidth="12.5" defaultRowHeight="14.25"/>
  <cols>
    <col min="1" max="1" width="4.875" style="5" customWidth="1"/>
    <col min="2" max="2" width="7.25" style="5" customWidth="1"/>
    <col min="3" max="3" width="4.375" style="5" hidden="1" customWidth="1"/>
    <col min="4" max="4" width="11.25" style="5" hidden="1" customWidth="1"/>
    <col min="5" max="5" width="12.125" style="3" customWidth="1"/>
    <col min="6" max="6" width="11.125" style="6" customWidth="1"/>
    <col min="7" max="7" width="10.625" style="7" customWidth="1"/>
    <col min="8" max="8" width="7.625" style="5" hidden="1" customWidth="1"/>
    <col min="9" max="9" width="8" style="5" hidden="1" customWidth="1"/>
    <col min="10" max="10" width="7.875" style="5" hidden="1" customWidth="1"/>
    <col min="11" max="11" width="8" style="5" hidden="1" customWidth="1"/>
    <col min="12" max="12" width="8.625" style="5" hidden="1" customWidth="1"/>
    <col min="13" max="13" width="7.625" style="8" hidden="1" customWidth="1"/>
    <col min="14" max="14" width="7.5" style="9" hidden="1" customWidth="1"/>
    <col min="15" max="15" width="8.5" style="10" hidden="1" customWidth="1"/>
    <col min="16" max="16" width="9.625" style="10" hidden="1" customWidth="1"/>
    <col min="17" max="17" width="2.25" style="8" hidden="1" customWidth="1"/>
    <col min="18" max="18" width="6" style="8" customWidth="1"/>
    <col min="19" max="19" width="8.125" style="11" customWidth="1"/>
    <col min="20" max="20" width="8.5" style="11" customWidth="1"/>
    <col min="21" max="21" width="7.125" style="11" hidden="1" customWidth="1"/>
    <col min="22" max="22" width="8" style="11" customWidth="1"/>
    <col min="23" max="23" width="8.875" style="11" customWidth="1"/>
    <col min="24" max="24" width="7.125" style="9" hidden="1" customWidth="1"/>
    <col min="25" max="25" width="4.625" style="12" hidden="1" customWidth="1"/>
    <col min="26" max="26" width="8.125" style="12" customWidth="1"/>
    <col min="27" max="27" width="9.75" style="12" customWidth="1"/>
    <col min="28" max="28" width="7.5" style="12" customWidth="1"/>
    <col min="29" max="29" width="9.5" style="12" customWidth="1"/>
    <col min="30" max="30" width="5.875" style="12" customWidth="1"/>
    <col min="31" max="16384" width="12.5" style="12"/>
  </cols>
  <sheetData>
    <row r="1" s="1" customFormat="1" ht="19.5" customHeight="1" spans="1:31">
      <c r="A1" s="13" t="s">
        <v>147</v>
      </c>
      <c r="B1" s="13"/>
      <c r="C1" s="13"/>
      <c r="D1" s="13"/>
      <c r="E1" s="14"/>
      <c r="F1" s="15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35"/>
      <c r="T1" s="35"/>
      <c r="U1" s="35"/>
      <c r="V1" s="35"/>
      <c r="W1" s="35"/>
      <c r="X1" s="13"/>
      <c r="Y1" s="13"/>
      <c r="Z1" s="13"/>
      <c r="AA1" s="13"/>
      <c r="AB1" s="13"/>
      <c r="AC1" s="13"/>
      <c r="AD1" s="13"/>
      <c r="AE1" s="45"/>
    </row>
    <row r="2" s="2" customFormat="1" ht="23" customHeight="1" spans="1:30">
      <c r="A2" s="16" t="s">
        <v>27</v>
      </c>
      <c r="B2" s="16" t="s">
        <v>28</v>
      </c>
      <c r="C2" s="16" t="s">
        <v>29</v>
      </c>
      <c r="D2" s="16" t="s">
        <v>30</v>
      </c>
      <c r="E2" s="17" t="s">
        <v>31</v>
      </c>
      <c r="F2" s="18" t="s">
        <v>32</v>
      </c>
      <c r="G2" s="19" t="s">
        <v>33</v>
      </c>
      <c r="H2" s="19" t="s">
        <v>34</v>
      </c>
      <c r="I2" s="19" t="s">
        <v>35</v>
      </c>
      <c r="J2" s="19" t="s">
        <v>36</v>
      </c>
      <c r="K2" s="19" t="s">
        <v>37</v>
      </c>
      <c r="L2" s="16" t="s">
        <v>31</v>
      </c>
      <c r="M2" s="24" t="s">
        <v>38</v>
      </c>
      <c r="N2" s="29" t="s">
        <v>39</v>
      </c>
      <c r="O2" s="30" t="s">
        <v>40</v>
      </c>
      <c r="P2" s="30" t="s">
        <v>41</v>
      </c>
      <c r="Q2" s="24" t="s">
        <v>42</v>
      </c>
      <c r="R2" s="36" t="s">
        <v>43</v>
      </c>
      <c r="S2" s="37" t="s">
        <v>5</v>
      </c>
      <c r="T2" s="29" t="s">
        <v>44</v>
      </c>
      <c r="U2" s="29" t="s">
        <v>45</v>
      </c>
      <c r="V2" s="38" t="s">
        <v>46</v>
      </c>
      <c r="W2" s="38" t="s">
        <v>47</v>
      </c>
      <c r="X2" s="29" t="s">
        <v>48</v>
      </c>
      <c r="Y2" s="16" t="s">
        <v>49</v>
      </c>
      <c r="Z2" s="46" t="s">
        <v>50</v>
      </c>
      <c r="AA2" s="46" t="s">
        <v>51</v>
      </c>
      <c r="AB2" s="46" t="s">
        <v>52</v>
      </c>
      <c r="AC2" s="46" t="s">
        <v>53</v>
      </c>
      <c r="AD2" s="46" t="s">
        <v>54</v>
      </c>
    </row>
    <row r="3" s="3" customFormat="1" ht="65" customHeight="1" outlineLevel="2" spans="1:30">
      <c r="A3" s="20">
        <v>1</v>
      </c>
      <c r="B3" s="17" t="s">
        <v>55</v>
      </c>
      <c r="C3" s="17"/>
      <c r="D3" s="17"/>
      <c r="E3" s="21" t="s">
        <v>148</v>
      </c>
      <c r="F3" s="21" t="s">
        <v>149</v>
      </c>
      <c r="G3" s="21" t="s">
        <v>74</v>
      </c>
      <c r="H3" s="23"/>
      <c r="I3" s="17"/>
      <c r="J3" s="20"/>
      <c r="K3" s="17"/>
      <c r="L3" s="20"/>
      <c r="M3" s="20"/>
      <c r="N3" s="31"/>
      <c r="O3" s="32"/>
      <c r="P3" s="32"/>
      <c r="Q3" s="20"/>
      <c r="R3" s="39">
        <v>1</v>
      </c>
      <c r="S3" s="39">
        <v>150</v>
      </c>
      <c r="T3" s="40">
        <v>8250</v>
      </c>
      <c r="U3" s="41"/>
      <c r="V3" s="40">
        <v>825</v>
      </c>
      <c r="W3" s="42">
        <f t="shared" ref="W3:W9" si="0">T3-V3</f>
        <v>7425</v>
      </c>
      <c r="X3" s="31"/>
      <c r="Y3" s="17"/>
      <c r="Z3" s="17" t="s">
        <v>150</v>
      </c>
      <c r="AA3" s="41" t="s">
        <v>151</v>
      </c>
      <c r="AB3" s="17" t="s">
        <v>63</v>
      </c>
      <c r="AC3" s="17">
        <v>524231680</v>
      </c>
      <c r="AD3" s="17"/>
    </row>
    <row r="4" s="3" customFormat="1" ht="63" customHeight="1" outlineLevel="2" spans="1:30">
      <c r="A4" s="20">
        <v>2</v>
      </c>
      <c r="B4" s="17" t="s">
        <v>55</v>
      </c>
      <c r="C4" s="17"/>
      <c r="D4" s="17"/>
      <c r="E4" s="21" t="s">
        <v>152</v>
      </c>
      <c r="F4" s="22" t="s">
        <v>153</v>
      </c>
      <c r="G4" s="21" t="s">
        <v>154</v>
      </c>
      <c r="H4" s="23"/>
      <c r="I4" s="17"/>
      <c r="J4" s="20"/>
      <c r="K4" s="17"/>
      <c r="L4" s="20"/>
      <c r="M4" s="20"/>
      <c r="N4" s="31"/>
      <c r="O4" s="32"/>
      <c r="P4" s="32"/>
      <c r="Q4" s="20"/>
      <c r="R4" s="39">
        <v>1</v>
      </c>
      <c r="S4" s="39">
        <v>15</v>
      </c>
      <c r="T4" s="40">
        <v>825</v>
      </c>
      <c r="U4" s="41"/>
      <c r="V4" s="40">
        <v>82.5</v>
      </c>
      <c r="W4" s="42">
        <f t="shared" si="0"/>
        <v>742.5</v>
      </c>
      <c r="X4" s="31"/>
      <c r="Y4" s="17"/>
      <c r="Z4" s="17" t="s">
        <v>84</v>
      </c>
      <c r="AA4" s="40">
        <v>82.5</v>
      </c>
      <c r="AB4" s="17" t="s">
        <v>153</v>
      </c>
      <c r="AC4" s="17">
        <v>509234770</v>
      </c>
      <c r="AD4" s="17"/>
    </row>
    <row r="5" s="3" customFormat="1" ht="50" customHeight="1" outlineLevel="2" spans="1:30">
      <c r="A5" s="20">
        <v>3</v>
      </c>
      <c r="B5" s="17" t="s">
        <v>55</v>
      </c>
      <c r="C5" s="17"/>
      <c r="D5" s="17"/>
      <c r="E5" s="21" t="s">
        <v>155</v>
      </c>
      <c r="F5" s="21" t="s">
        <v>87</v>
      </c>
      <c r="G5" s="21" t="s">
        <v>66</v>
      </c>
      <c r="H5" s="23"/>
      <c r="I5" s="17"/>
      <c r="J5" s="20"/>
      <c r="K5" s="17"/>
      <c r="L5" s="20"/>
      <c r="M5" s="20"/>
      <c r="N5" s="31"/>
      <c r="O5" s="32"/>
      <c r="P5" s="32"/>
      <c r="Q5" s="20"/>
      <c r="R5" s="39">
        <v>1</v>
      </c>
      <c r="S5" s="39">
        <v>68</v>
      </c>
      <c r="T5" s="40">
        <v>3740</v>
      </c>
      <c r="U5" s="41"/>
      <c r="V5" s="40">
        <v>374</v>
      </c>
      <c r="W5" s="42">
        <f t="shared" si="0"/>
        <v>3366</v>
      </c>
      <c r="X5" s="31"/>
      <c r="Y5" s="17"/>
      <c r="Z5" s="49" t="s">
        <v>84</v>
      </c>
      <c r="AA5" s="17" t="s">
        <v>88</v>
      </c>
      <c r="AB5" s="50" t="s">
        <v>87</v>
      </c>
      <c r="AC5" s="17">
        <v>615676848</v>
      </c>
      <c r="AD5" s="17"/>
    </row>
    <row r="6" s="3" customFormat="1" ht="50" customHeight="1" outlineLevel="2" spans="1:30">
      <c r="A6" s="20">
        <v>4</v>
      </c>
      <c r="B6" s="17" t="s">
        <v>55</v>
      </c>
      <c r="C6" s="17"/>
      <c r="D6" s="17"/>
      <c r="E6" s="21" t="s">
        <v>156</v>
      </c>
      <c r="F6" s="21" t="s">
        <v>68</v>
      </c>
      <c r="G6" s="21" t="s">
        <v>91</v>
      </c>
      <c r="H6" s="23"/>
      <c r="I6" s="17"/>
      <c r="J6" s="20"/>
      <c r="K6" s="17"/>
      <c r="L6" s="20"/>
      <c r="M6" s="20"/>
      <c r="N6" s="31"/>
      <c r="O6" s="32"/>
      <c r="P6" s="32"/>
      <c r="Q6" s="20"/>
      <c r="R6" s="39">
        <v>1</v>
      </c>
      <c r="S6" s="39">
        <v>17</v>
      </c>
      <c r="T6" s="40">
        <v>935</v>
      </c>
      <c r="U6" s="41"/>
      <c r="V6" s="40">
        <v>93.5</v>
      </c>
      <c r="W6" s="42">
        <f t="shared" si="0"/>
        <v>841.5</v>
      </c>
      <c r="X6" s="31"/>
      <c r="Y6" s="17"/>
      <c r="Z6" s="47" t="s">
        <v>78</v>
      </c>
      <c r="AA6" s="40">
        <v>93.5</v>
      </c>
      <c r="AB6" s="21" t="s">
        <v>68</v>
      </c>
      <c r="AC6" s="106" t="s">
        <v>157</v>
      </c>
      <c r="AD6" s="17"/>
    </row>
    <row r="7" s="3" customFormat="1" ht="50" customHeight="1" outlineLevel="2" spans="1:30">
      <c r="A7" s="20">
        <v>5</v>
      </c>
      <c r="B7" s="17" t="s">
        <v>55</v>
      </c>
      <c r="C7" s="17"/>
      <c r="D7" s="17"/>
      <c r="E7" s="21" t="s">
        <v>158</v>
      </c>
      <c r="F7" s="21" t="s">
        <v>102</v>
      </c>
      <c r="G7" s="21" t="s">
        <v>91</v>
      </c>
      <c r="H7" s="23"/>
      <c r="I7" s="17"/>
      <c r="J7" s="20"/>
      <c r="K7" s="17"/>
      <c r="L7" s="20"/>
      <c r="M7" s="20"/>
      <c r="N7" s="31"/>
      <c r="O7" s="32"/>
      <c r="P7" s="32"/>
      <c r="Q7" s="20"/>
      <c r="R7" s="39">
        <v>1</v>
      </c>
      <c r="S7" s="39">
        <v>4</v>
      </c>
      <c r="T7" s="40">
        <v>220</v>
      </c>
      <c r="U7" s="41"/>
      <c r="V7" s="40">
        <v>22</v>
      </c>
      <c r="W7" s="42">
        <f t="shared" si="0"/>
        <v>198</v>
      </c>
      <c r="X7" s="31"/>
      <c r="Y7" s="17"/>
      <c r="Z7" s="47" t="s">
        <v>159</v>
      </c>
      <c r="AA7" s="47" t="s">
        <v>160</v>
      </c>
      <c r="AB7" s="17" t="s">
        <v>63</v>
      </c>
      <c r="AC7" s="17">
        <v>359673750</v>
      </c>
      <c r="AD7" s="17"/>
    </row>
    <row r="8" s="3" customFormat="1" ht="50" customHeight="1" outlineLevel="2" spans="1:30">
      <c r="A8" s="20">
        <v>6</v>
      </c>
      <c r="B8" s="17" t="s">
        <v>55</v>
      </c>
      <c r="C8" s="17"/>
      <c r="D8" s="17"/>
      <c r="E8" s="21" t="s">
        <v>161</v>
      </c>
      <c r="F8" s="21" t="s">
        <v>162</v>
      </c>
      <c r="G8" s="21" t="s">
        <v>83</v>
      </c>
      <c r="H8" s="23"/>
      <c r="I8" s="17"/>
      <c r="J8" s="20"/>
      <c r="K8" s="17"/>
      <c r="L8" s="20"/>
      <c r="M8" s="20"/>
      <c r="N8" s="31"/>
      <c r="O8" s="32"/>
      <c r="P8" s="32"/>
      <c r="Q8" s="20"/>
      <c r="R8" s="39">
        <v>2</v>
      </c>
      <c r="S8" s="39">
        <v>74.2</v>
      </c>
      <c r="T8" s="40">
        <v>4081</v>
      </c>
      <c r="U8" s="41"/>
      <c r="V8" s="40">
        <v>408.1</v>
      </c>
      <c r="W8" s="42">
        <f t="shared" si="0"/>
        <v>3672.9</v>
      </c>
      <c r="X8" s="31"/>
      <c r="Y8" s="17"/>
      <c r="Z8" s="47" t="s">
        <v>84</v>
      </c>
      <c r="AA8" s="51" t="s">
        <v>163</v>
      </c>
      <c r="AB8" s="17" t="s">
        <v>164</v>
      </c>
      <c r="AC8" s="17">
        <v>526463026</v>
      </c>
      <c r="AD8" s="17"/>
    </row>
    <row r="9" s="3" customFormat="1" ht="50" customHeight="1" outlineLevel="2" spans="1:30">
      <c r="A9" s="20">
        <v>7</v>
      </c>
      <c r="B9" s="17" t="s">
        <v>55</v>
      </c>
      <c r="C9" s="17"/>
      <c r="D9" s="17"/>
      <c r="E9" s="21" t="s">
        <v>165</v>
      </c>
      <c r="F9" s="21" t="s">
        <v>166</v>
      </c>
      <c r="G9" s="21" t="s">
        <v>167</v>
      </c>
      <c r="H9" s="23"/>
      <c r="I9" s="17"/>
      <c r="J9" s="20"/>
      <c r="K9" s="17"/>
      <c r="L9" s="20"/>
      <c r="M9" s="20"/>
      <c r="N9" s="31"/>
      <c r="O9" s="32"/>
      <c r="P9" s="32"/>
      <c r="Q9" s="20"/>
      <c r="R9" s="39">
        <v>3</v>
      </c>
      <c r="S9" s="39">
        <v>62.5</v>
      </c>
      <c r="T9" s="40">
        <v>3437.5</v>
      </c>
      <c r="U9" s="41"/>
      <c r="V9" s="40">
        <v>343.75</v>
      </c>
      <c r="W9" s="42">
        <f t="shared" si="0"/>
        <v>3093.75</v>
      </c>
      <c r="X9" s="31"/>
      <c r="Y9" s="17"/>
      <c r="Z9" s="47" t="s">
        <v>122</v>
      </c>
      <c r="AA9" s="51" t="s">
        <v>168</v>
      </c>
      <c r="AB9" s="52" t="s">
        <v>169</v>
      </c>
      <c r="AC9" s="17">
        <v>254037888</v>
      </c>
      <c r="AD9" s="17"/>
    </row>
    <row r="10" s="3" customFormat="1" ht="50" customHeight="1" outlineLevel="2" spans="1:30">
      <c r="A10" s="20">
        <v>8</v>
      </c>
      <c r="B10" s="17" t="s">
        <v>55</v>
      </c>
      <c r="C10" s="17"/>
      <c r="D10" s="17"/>
      <c r="E10" s="21" t="s">
        <v>170</v>
      </c>
      <c r="F10" s="21" t="s">
        <v>171</v>
      </c>
      <c r="G10" s="21" t="s">
        <v>172</v>
      </c>
      <c r="H10" s="23"/>
      <c r="I10" s="17"/>
      <c r="J10" s="20"/>
      <c r="K10" s="17"/>
      <c r="L10" s="20"/>
      <c r="M10" s="20"/>
      <c r="N10" s="31"/>
      <c r="O10" s="32"/>
      <c r="P10" s="32"/>
      <c r="Q10" s="20"/>
      <c r="R10" s="39">
        <v>273</v>
      </c>
      <c r="S10" s="39">
        <v>355.32</v>
      </c>
      <c r="T10" s="40">
        <v>19542.6</v>
      </c>
      <c r="U10" s="41"/>
      <c r="V10" s="40">
        <v>1954.26</v>
      </c>
      <c r="W10" s="42">
        <f t="shared" ref="W10:W20" si="1">T10-V10</f>
        <v>17588.34</v>
      </c>
      <c r="X10" s="31"/>
      <c r="Y10" s="17"/>
      <c r="Z10" s="53" t="s">
        <v>139</v>
      </c>
      <c r="AA10" s="53" t="s">
        <v>173</v>
      </c>
      <c r="AB10" s="54" t="s">
        <v>141</v>
      </c>
      <c r="AC10" s="55">
        <v>1731739031</v>
      </c>
      <c r="AD10" s="17"/>
    </row>
    <row r="11" s="3" customFormat="1" ht="50" customHeight="1" outlineLevel="2" spans="1:30">
      <c r="A11" s="20">
        <v>9</v>
      </c>
      <c r="B11" s="17" t="s">
        <v>55</v>
      </c>
      <c r="C11" s="17"/>
      <c r="D11" s="17"/>
      <c r="E11" s="21" t="s">
        <v>174</v>
      </c>
      <c r="F11" s="21" t="s">
        <v>175</v>
      </c>
      <c r="G11" s="21" t="s">
        <v>72</v>
      </c>
      <c r="H11" s="23"/>
      <c r="I11" s="17"/>
      <c r="J11" s="20"/>
      <c r="K11" s="17"/>
      <c r="L11" s="20"/>
      <c r="M11" s="20"/>
      <c r="N11" s="31"/>
      <c r="O11" s="32"/>
      <c r="P11" s="32"/>
      <c r="Q11" s="20"/>
      <c r="R11" s="39">
        <v>210</v>
      </c>
      <c r="S11" s="39">
        <v>208.43</v>
      </c>
      <c r="T11" s="40">
        <v>11463.65</v>
      </c>
      <c r="U11" s="41"/>
      <c r="V11" s="40">
        <v>1146.37</v>
      </c>
      <c r="W11" s="42">
        <f t="shared" si="1"/>
        <v>10317.28</v>
      </c>
      <c r="X11" s="31"/>
      <c r="Y11" s="17"/>
      <c r="Z11" s="17"/>
      <c r="AA11" s="17"/>
      <c r="AB11" s="48"/>
      <c r="AC11" s="55"/>
      <c r="AD11" s="17"/>
    </row>
    <row r="12" s="3" customFormat="1" ht="50" customHeight="1" outlineLevel="2" spans="1:30">
      <c r="A12" s="20">
        <v>10</v>
      </c>
      <c r="B12" s="17" t="s">
        <v>55</v>
      </c>
      <c r="C12" s="17"/>
      <c r="D12" s="17"/>
      <c r="E12" s="21" t="s">
        <v>176</v>
      </c>
      <c r="F12" s="21" t="s">
        <v>177</v>
      </c>
      <c r="G12" s="21" t="s">
        <v>178</v>
      </c>
      <c r="H12" s="23"/>
      <c r="I12" s="17"/>
      <c r="J12" s="20"/>
      <c r="K12" s="17"/>
      <c r="L12" s="20"/>
      <c r="M12" s="20"/>
      <c r="N12" s="31"/>
      <c r="O12" s="32"/>
      <c r="P12" s="32"/>
      <c r="Q12" s="20"/>
      <c r="R12" s="39">
        <v>1105</v>
      </c>
      <c r="S12" s="39">
        <v>2097.1</v>
      </c>
      <c r="T12" s="40">
        <v>115340.5</v>
      </c>
      <c r="U12" s="41"/>
      <c r="V12" s="40">
        <v>11534.05</v>
      </c>
      <c r="W12" s="42">
        <f t="shared" si="1"/>
        <v>103806.45</v>
      </c>
      <c r="X12" s="31"/>
      <c r="Y12" s="17"/>
      <c r="Z12" s="17"/>
      <c r="AA12" s="17"/>
      <c r="AB12" s="48"/>
      <c r="AC12" s="55"/>
      <c r="AD12" s="17"/>
    </row>
    <row r="13" s="3" customFormat="1" ht="50" customHeight="1" outlineLevel="2" spans="1:30">
      <c r="A13" s="20">
        <v>11</v>
      </c>
      <c r="B13" s="17" t="s">
        <v>55</v>
      </c>
      <c r="C13" s="17"/>
      <c r="D13" s="17"/>
      <c r="E13" s="21" t="s">
        <v>179</v>
      </c>
      <c r="F13" s="21" t="s">
        <v>180</v>
      </c>
      <c r="G13" s="21" t="s">
        <v>181</v>
      </c>
      <c r="H13" s="23"/>
      <c r="I13" s="17"/>
      <c r="J13" s="20"/>
      <c r="K13" s="17"/>
      <c r="L13" s="20"/>
      <c r="M13" s="20"/>
      <c r="N13" s="31"/>
      <c r="O13" s="32"/>
      <c r="P13" s="32"/>
      <c r="Q13" s="20"/>
      <c r="R13" s="39">
        <v>644</v>
      </c>
      <c r="S13" s="39">
        <v>489.25</v>
      </c>
      <c r="T13" s="40">
        <v>26908.75</v>
      </c>
      <c r="U13" s="41"/>
      <c r="V13" s="40">
        <v>2690.88</v>
      </c>
      <c r="W13" s="42">
        <f t="shared" si="1"/>
        <v>24217.87</v>
      </c>
      <c r="X13" s="31"/>
      <c r="Y13" s="17"/>
      <c r="Z13" s="17"/>
      <c r="AA13" s="17"/>
      <c r="AB13" s="48"/>
      <c r="AC13" s="55"/>
      <c r="AD13" s="17"/>
    </row>
    <row r="14" s="3" customFormat="1" ht="50" customHeight="1" outlineLevel="2" spans="1:30">
      <c r="A14" s="20">
        <v>12</v>
      </c>
      <c r="B14" s="17" t="s">
        <v>55</v>
      </c>
      <c r="C14" s="17"/>
      <c r="D14" s="17"/>
      <c r="E14" s="21" t="s">
        <v>182</v>
      </c>
      <c r="F14" s="21" t="s">
        <v>183</v>
      </c>
      <c r="G14" s="21" t="s">
        <v>184</v>
      </c>
      <c r="H14" s="23"/>
      <c r="I14" s="17"/>
      <c r="J14" s="20"/>
      <c r="K14" s="17"/>
      <c r="L14" s="20"/>
      <c r="M14" s="20"/>
      <c r="N14" s="31"/>
      <c r="O14" s="32"/>
      <c r="P14" s="32"/>
      <c r="Q14" s="20"/>
      <c r="R14" s="39">
        <v>1037</v>
      </c>
      <c r="S14" s="39">
        <v>1031.8</v>
      </c>
      <c r="T14" s="40">
        <v>56749</v>
      </c>
      <c r="U14" s="41"/>
      <c r="V14" s="40">
        <v>5674.9</v>
      </c>
      <c r="W14" s="42">
        <f t="shared" si="1"/>
        <v>51074.1</v>
      </c>
      <c r="X14" s="31"/>
      <c r="Y14" s="17"/>
      <c r="Z14" s="17"/>
      <c r="AA14" s="17"/>
      <c r="AB14" s="48"/>
      <c r="AC14" s="55"/>
      <c r="AD14" s="17"/>
    </row>
    <row r="15" s="3" customFormat="1" ht="50" customHeight="1" outlineLevel="2" spans="1:30">
      <c r="A15" s="20">
        <v>13</v>
      </c>
      <c r="B15" s="17" t="s">
        <v>55</v>
      </c>
      <c r="C15" s="17"/>
      <c r="D15" s="17"/>
      <c r="E15" s="21" t="s">
        <v>185</v>
      </c>
      <c r="F15" s="21" t="s">
        <v>186</v>
      </c>
      <c r="G15" s="21" t="s">
        <v>74</v>
      </c>
      <c r="H15" s="23"/>
      <c r="I15" s="17"/>
      <c r="J15" s="20"/>
      <c r="K15" s="17"/>
      <c r="L15" s="20"/>
      <c r="M15" s="20"/>
      <c r="N15" s="31"/>
      <c r="O15" s="32"/>
      <c r="P15" s="32"/>
      <c r="Q15" s="20"/>
      <c r="R15" s="39">
        <v>410</v>
      </c>
      <c r="S15" s="39">
        <v>453.07</v>
      </c>
      <c r="T15" s="40">
        <v>24918.85</v>
      </c>
      <c r="U15" s="41"/>
      <c r="V15" s="40">
        <v>2491.89</v>
      </c>
      <c r="W15" s="42">
        <f t="shared" si="1"/>
        <v>22426.96</v>
      </c>
      <c r="X15" s="31"/>
      <c r="Y15" s="17"/>
      <c r="Z15" s="17"/>
      <c r="AA15" s="17"/>
      <c r="AB15" s="48"/>
      <c r="AC15" s="55"/>
      <c r="AD15" s="17"/>
    </row>
    <row r="16" s="3" customFormat="1" ht="50" customHeight="1" outlineLevel="2" spans="1:30">
      <c r="A16" s="20">
        <v>14</v>
      </c>
      <c r="B16" s="17" t="s">
        <v>55</v>
      </c>
      <c r="C16" s="17"/>
      <c r="D16" s="17"/>
      <c r="E16" s="21" t="s">
        <v>187</v>
      </c>
      <c r="F16" s="21" t="s">
        <v>188</v>
      </c>
      <c r="G16" s="21" t="s">
        <v>58</v>
      </c>
      <c r="H16" s="23"/>
      <c r="I16" s="17"/>
      <c r="J16" s="20"/>
      <c r="K16" s="17"/>
      <c r="L16" s="20"/>
      <c r="M16" s="20"/>
      <c r="N16" s="31"/>
      <c r="O16" s="32"/>
      <c r="P16" s="32"/>
      <c r="Q16" s="20"/>
      <c r="R16" s="39">
        <v>228</v>
      </c>
      <c r="S16" s="39">
        <v>224.37</v>
      </c>
      <c r="T16" s="40">
        <v>12340.35</v>
      </c>
      <c r="U16" s="41"/>
      <c r="V16" s="40">
        <v>1234.04</v>
      </c>
      <c r="W16" s="42">
        <f t="shared" si="1"/>
        <v>11106.31</v>
      </c>
      <c r="X16" s="31"/>
      <c r="Y16" s="17"/>
      <c r="Z16" s="17"/>
      <c r="AA16" s="17"/>
      <c r="AB16" s="48"/>
      <c r="AC16" s="55"/>
      <c r="AD16" s="17"/>
    </row>
    <row r="17" s="3" customFormat="1" ht="50" customHeight="1" outlineLevel="2" spans="1:30">
      <c r="A17" s="20">
        <v>15</v>
      </c>
      <c r="B17" s="17" t="s">
        <v>55</v>
      </c>
      <c r="C17" s="17"/>
      <c r="D17" s="17"/>
      <c r="E17" s="21" t="s">
        <v>189</v>
      </c>
      <c r="F17" s="21" t="s">
        <v>190</v>
      </c>
      <c r="G17" s="21" t="s">
        <v>191</v>
      </c>
      <c r="H17" s="23"/>
      <c r="I17" s="17"/>
      <c r="J17" s="20"/>
      <c r="K17" s="17"/>
      <c r="L17" s="20"/>
      <c r="M17" s="20"/>
      <c r="N17" s="31"/>
      <c r="O17" s="32"/>
      <c r="P17" s="32"/>
      <c r="Q17" s="20"/>
      <c r="R17" s="39">
        <v>316</v>
      </c>
      <c r="S17" s="39">
        <v>173.71</v>
      </c>
      <c r="T17" s="40">
        <v>9554.05</v>
      </c>
      <c r="U17" s="41"/>
      <c r="V17" s="40">
        <v>955.41</v>
      </c>
      <c r="W17" s="42">
        <f t="shared" si="1"/>
        <v>8598.64</v>
      </c>
      <c r="X17" s="31"/>
      <c r="Y17" s="17"/>
      <c r="Z17" s="17"/>
      <c r="AA17" s="17"/>
      <c r="AB17" s="48"/>
      <c r="AC17" s="55"/>
      <c r="AD17" s="17"/>
    </row>
    <row r="18" s="3" customFormat="1" ht="50" customHeight="1" outlineLevel="2" spans="1:30">
      <c r="A18" s="20">
        <v>16</v>
      </c>
      <c r="B18" s="17" t="s">
        <v>55</v>
      </c>
      <c r="C18" s="17"/>
      <c r="D18" s="17"/>
      <c r="E18" s="21" t="s">
        <v>192</v>
      </c>
      <c r="F18" s="21" t="s">
        <v>193</v>
      </c>
      <c r="G18" s="21" t="s">
        <v>66</v>
      </c>
      <c r="H18" s="23"/>
      <c r="I18" s="17"/>
      <c r="J18" s="20"/>
      <c r="K18" s="17"/>
      <c r="L18" s="20"/>
      <c r="M18" s="20"/>
      <c r="N18" s="31"/>
      <c r="O18" s="32"/>
      <c r="P18" s="32"/>
      <c r="Q18" s="20"/>
      <c r="R18" s="39">
        <v>501</v>
      </c>
      <c r="S18" s="39">
        <v>568.64</v>
      </c>
      <c r="T18" s="40">
        <v>31275.2</v>
      </c>
      <c r="U18" s="41"/>
      <c r="V18" s="40">
        <v>3127.52</v>
      </c>
      <c r="W18" s="42">
        <f t="shared" si="1"/>
        <v>28147.68</v>
      </c>
      <c r="X18" s="31"/>
      <c r="Y18" s="17"/>
      <c r="Z18" s="17"/>
      <c r="AA18" s="17"/>
      <c r="AB18" s="48"/>
      <c r="AC18" s="55"/>
      <c r="AD18" s="17"/>
    </row>
    <row r="19" s="3" customFormat="1" ht="50" customHeight="1" outlineLevel="2" spans="1:30">
      <c r="A19" s="20">
        <v>17</v>
      </c>
      <c r="B19" s="17" t="s">
        <v>55</v>
      </c>
      <c r="C19" s="17"/>
      <c r="D19" s="17"/>
      <c r="E19" s="21" t="s">
        <v>194</v>
      </c>
      <c r="F19" s="21" t="s">
        <v>195</v>
      </c>
      <c r="G19" s="21" t="s">
        <v>91</v>
      </c>
      <c r="H19" s="23"/>
      <c r="I19" s="17"/>
      <c r="J19" s="20"/>
      <c r="K19" s="17"/>
      <c r="L19" s="20"/>
      <c r="M19" s="20"/>
      <c r="N19" s="31"/>
      <c r="O19" s="32"/>
      <c r="P19" s="32"/>
      <c r="Q19" s="20"/>
      <c r="R19" s="39">
        <v>634</v>
      </c>
      <c r="S19" s="39">
        <v>583.7</v>
      </c>
      <c r="T19" s="40">
        <v>32103.5</v>
      </c>
      <c r="U19" s="41"/>
      <c r="V19" s="40">
        <v>3210.35</v>
      </c>
      <c r="W19" s="42">
        <f t="shared" si="1"/>
        <v>28893.15</v>
      </c>
      <c r="X19" s="31"/>
      <c r="Y19" s="17"/>
      <c r="Z19" s="17"/>
      <c r="AA19" s="17"/>
      <c r="AB19" s="48"/>
      <c r="AC19" s="55"/>
      <c r="AD19" s="17"/>
    </row>
    <row r="20" s="3" customFormat="1" ht="50" customHeight="1" outlineLevel="2" spans="1:30">
      <c r="A20" s="20">
        <v>18</v>
      </c>
      <c r="B20" s="17" t="s">
        <v>55</v>
      </c>
      <c r="C20" s="17"/>
      <c r="D20" s="17"/>
      <c r="E20" s="21" t="s">
        <v>196</v>
      </c>
      <c r="F20" s="21" t="s">
        <v>197</v>
      </c>
      <c r="G20" s="21" t="s">
        <v>62</v>
      </c>
      <c r="H20" s="23"/>
      <c r="I20" s="17"/>
      <c r="J20" s="20"/>
      <c r="K20" s="17"/>
      <c r="L20" s="20"/>
      <c r="M20" s="20"/>
      <c r="N20" s="31"/>
      <c r="O20" s="32"/>
      <c r="P20" s="32"/>
      <c r="Q20" s="20"/>
      <c r="R20" s="39">
        <v>431</v>
      </c>
      <c r="S20" s="39">
        <v>494.5</v>
      </c>
      <c r="T20" s="40">
        <v>27197.5</v>
      </c>
      <c r="U20" s="41"/>
      <c r="V20" s="40">
        <v>2719.75</v>
      </c>
      <c r="W20" s="42">
        <f t="shared" si="1"/>
        <v>24477.75</v>
      </c>
      <c r="X20" s="31"/>
      <c r="Y20" s="17"/>
      <c r="Z20" s="17"/>
      <c r="AA20" s="17"/>
      <c r="AB20" s="48"/>
      <c r="AC20" s="55"/>
      <c r="AD20" s="17"/>
    </row>
    <row r="21" s="4" customFormat="1" ht="22.5" customHeight="1" spans="1:30">
      <c r="A21" s="24"/>
      <c r="B21" s="25" t="s">
        <v>146</v>
      </c>
      <c r="C21" s="16"/>
      <c r="D21" s="16"/>
      <c r="E21" s="17"/>
      <c r="F21" s="26"/>
      <c r="G21" s="27"/>
      <c r="H21" s="28"/>
      <c r="I21" s="27"/>
      <c r="J21" s="33"/>
      <c r="K21" s="16"/>
      <c r="L21" s="34"/>
      <c r="M21" s="24"/>
      <c r="N21" s="29"/>
      <c r="O21" s="30"/>
      <c r="P21" s="30"/>
      <c r="Q21" s="24"/>
      <c r="R21" s="43">
        <f>SUM(R3:R20)</f>
        <v>5799</v>
      </c>
      <c r="S21" s="44">
        <f>SUM(S3:S20)</f>
        <v>7070.59</v>
      </c>
      <c r="T21" s="44">
        <f>SUM(T3:T20)</f>
        <v>388882.45</v>
      </c>
      <c r="U21" s="44"/>
      <c r="V21" s="44">
        <f>SUM(V3:V20)</f>
        <v>38888.27</v>
      </c>
      <c r="W21" s="44">
        <f>SUM(W3:W20)</f>
        <v>349994.18</v>
      </c>
      <c r="X21" s="29"/>
      <c r="Y21" s="16">
        <f>SUBTOTAL(9,Y3:Y5)</f>
        <v>0</v>
      </c>
      <c r="Z21" s="16"/>
      <c r="AA21" s="16"/>
      <c r="AB21" s="16"/>
      <c r="AC21" s="16"/>
      <c r="AD21" s="16"/>
    </row>
  </sheetData>
  <mergeCells count="6">
    <mergeCell ref="A1:AD1"/>
    <mergeCell ref="Z10:Z20"/>
    <mergeCell ref="AA10:AA20"/>
    <mergeCell ref="AB10:AB20"/>
    <mergeCell ref="AC10:AC20"/>
    <mergeCell ref="AD3:AD5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0"/>
  <sheetViews>
    <sheetView tabSelected="1" topLeftCell="B1" workbookViewId="0">
      <pane ySplit="2" topLeftCell="A21" activePane="bottomLeft" state="frozen"/>
      <selection/>
      <selection pane="bottomLeft" activeCell="AA3" sqref="AA3"/>
    </sheetView>
  </sheetViews>
  <sheetFormatPr defaultColWidth="12.5" defaultRowHeight="14.25"/>
  <cols>
    <col min="1" max="1" width="4.875" style="5" customWidth="1"/>
    <col min="2" max="2" width="7.25" style="5" customWidth="1"/>
    <col min="3" max="3" width="4.375" style="5" hidden="1" customWidth="1"/>
    <col min="4" max="4" width="11.25" style="5" hidden="1" customWidth="1"/>
    <col min="5" max="5" width="7" style="3" customWidth="1"/>
    <col min="6" max="6" width="11.125" style="6" customWidth="1"/>
    <col min="7" max="7" width="10.625" style="7" customWidth="1"/>
    <col min="8" max="8" width="7.625" style="5" hidden="1" customWidth="1"/>
    <col min="9" max="9" width="8" style="5" hidden="1" customWidth="1"/>
    <col min="10" max="10" width="7.875" style="5" hidden="1" customWidth="1"/>
    <col min="11" max="11" width="8" style="5" hidden="1" customWidth="1"/>
    <col min="12" max="12" width="8.625" style="5" hidden="1" customWidth="1"/>
    <col min="13" max="13" width="7.625" style="8" hidden="1" customWidth="1"/>
    <col min="14" max="14" width="7.5" style="9" hidden="1" customWidth="1"/>
    <col min="15" max="15" width="8.5" style="10" hidden="1" customWidth="1"/>
    <col min="16" max="16" width="9.625" style="10" hidden="1" customWidth="1"/>
    <col min="17" max="17" width="2.25" style="8" hidden="1" customWidth="1"/>
    <col min="18" max="18" width="6" style="8" customWidth="1"/>
    <col min="19" max="19" width="8.125" style="11" customWidth="1"/>
    <col min="20" max="20" width="8.5" style="11" customWidth="1"/>
    <col min="21" max="21" width="7.125" style="11" hidden="1" customWidth="1"/>
    <col min="22" max="22" width="8" style="11" customWidth="1"/>
    <col min="23" max="23" width="8.875" style="11" customWidth="1"/>
    <col min="24" max="24" width="7.125" style="9" hidden="1" customWidth="1"/>
    <col min="25" max="25" width="4.625" style="12" hidden="1" customWidth="1"/>
    <col min="26" max="26" width="8.125" style="12" customWidth="1"/>
    <col min="27" max="27" width="12.5" style="12" customWidth="1"/>
    <col min="28" max="28" width="7.5" style="12" customWidth="1"/>
    <col min="29" max="29" width="9" style="12" customWidth="1"/>
    <col min="30" max="30" width="7.5" style="12" customWidth="1"/>
    <col min="31" max="16384" width="12.5" style="12"/>
  </cols>
  <sheetData>
    <row r="1" s="1" customFormat="1" ht="19.5" customHeight="1" spans="1:31">
      <c r="A1" s="13" t="s">
        <v>198</v>
      </c>
      <c r="B1" s="13"/>
      <c r="C1" s="13"/>
      <c r="D1" s="13"/>
      <c r="E1" s="14"/>
      <c r="F1" s="15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35"/>
      <c r="T1" s="35"/>
      <c r="U1" s="35"/>
      <c r="V1" s="35"/>
      <c r="W1" s="35"/>
      <c r="X1" s="13"/>
      <c r="Y1" s="13"/>
      <c r="Z1" s="13"/>
      <c r="AA1" s="13"/>
      <c r="AB1" s="13"/>
      <c r="AC1" s="13"/>
      <c r="AD1" s="13"/>
      <c r="AE1" s="45"/>
    </row>
    <row r="2" s="2" customFormat="1" ht="23" customHeight="1" spans="1:30">
      <c r="A2" s="16" t="s">
        <v>27</v>
      </c>
      <c r="B2" s="16" t="s">
        <v>28</v>
      </c>
      <c r="C2" s="16" t="s">
        <v>29</v>
      </c>
      <c r="D2" s="16" t="s">
        <v>30</v>
      </c>
      <c r="E2" s="17" t="s">
        <v>31</v>
      </c>
      <c r="F2" s="18" t="s">
        <v>32</v>
      </c>
      <c r="G2" s="19" t="s">
        <v>33</v>
      </c>
      <c r="H2" s="19" t="s">
        <v>34</v>
      </c>
      <c r="I2" s="19" t="s">
        <v>35</v>
      </c>
      <c r="J2" s="19" t="s">
        <v>36</v>
      </c>
      <c r="K2" s="19" t="s">
        <v>37</v>
      </c>
      <c r="L2" s="16" t="s">
        <v>31</v>
      </c>
      <c r="M2" s="24" t="s">
        <v>38</v>
      </c>
      <c r="N2" s="29" t="s">
        <v>39</v>
      </c>
      <c r="O2" s="30" t="s">
        <v>40</v>
      </c>
      <c r="P2" s="30" t="s">
        <v>41</v>
      </c>
      <c r="Q2" s="24" t="s">
        <v>42</v>
      </c>
      <c r="R2" s="36" t="s">
        <v>43</v>
      </c>
      <c r="S2" s="37" t="s">
        <v>5</v>
      </c>
      <c r="T2" s="29" t="s">
        <v>44</v>
      </c>
      <c r="U2" s="29" t="s">
        <v>45</v>
      </c>
      <c r="V2" s="38" t="s">
        <v>46</v>
      </c>
      <c r="W2" s="38" t="s">
        <v>47</v>
      </c>
      <c r="X2" s="29" t="s">
        <v>48</v>
      </c>
      <c r="Y2" s="16" t="s">
        <v>49</v>
      </c>
      <c r="Z2" s="46" t="s">
        <v>50</v>
      </c>
      <c r="AA2" s="46" t="s">
        <v>51</v>
      </c>
      <c r="AB2" s="46" t="s">
        <v>52</v>
      </c>
      <c r="AC2" s="46" t="s">
        <v>53</v>
      </c>
      <c r="AD2" s="46" t="s">
        <v>54</v>
      </c>
    </row>
    <row r="3" s="3" customFormat="1" ht="65" customHeight="1" outlineLevel="2" spans="1:30">
      <c r="A3" s="20">
        <v>1</v>
      </c>
      <c r="B3" s="17" t="s">
        <v>55</v>
      </c>
      <c r="C3" s="17"/>
      <c r="D3" s="17"/>
      <c r="E3" s="21" t="s">
        <v>199</v>
      </c>
      <c r="F3" s="22" t="s">
        <v>200</v>
      </c>
      <c r="G3" s="21" t="s">
        <v>91</v>
      </c>
      <c r="H3" s="23"/>
      <c r="I3" s="17"/>
      <c r="J3" s="20"/>
      <c r="K3" s="17"/>
      <c r="L3" s="20"/>
      <c r="M3" s="20"/>
      <c r="N3" s="31"/>
      <c r="O3" s="32"/>
      <c r="P3" s="32"/>
      <c r="Q3" s="20"/>
      <c r="R3" s="39">
        <v>1</v>
      </c>
      <c r="S3" s="39">
        <v>127</v>
      </c>
      <c r="T3" s="40">
        <v>3175</v>
      </c>
      <c r="U3" s="41"/>
      <c r="V3" s="40">
        <v>952.5</v>
      </c>
      <c r="W3" s="42">
        <f t="shared" ref="W3:W25" si="0">T3-V3</f>
        <v>2222.5</v>
      </c>
      <c r="X3" s="31"/>
      <c r="Y3" s="17"/>
      <c r="Z3" s="17" t="s">
        <v>84</v>
      </c>
      <c r="AA3" s="40">
        <v>952.5</v>
      </c>
      <c r="AB3" s="17" t="s">
        <v>63</v>
      </c>
      <c r="AC3" s="106" t="s">
        <v>201</v>
      </c>
      <c r="AD3" s="47"/>
    </row>
    <row r="4" s="3" customFormat="1" ht="63" customHeight="1" outlineLevel="2" spans="1:30">
      <c r="A4" s="20">
        <v>2</v>
      </c>
      <c r="B4" s="17" t="s">
        <v>55</v>
      </c>
      <c r="C4" s="17"/>
      <c r="D4" s="17"/>
      <c r="E4" s="21" t="s">
        <v>202</v>
      </c>
      <c r="F4" s="22" t="s">
        <v>203</v>
      </c>
      <c r="G4" s="21" t="s">
        <v>116</v>
      </c>
      <c r="H4" s="23"/>
      <c r="I4" s="17"/>
      <c r="J4" s="20"/>
      <c r="K4" s="17"/>
      <c r="L4" s="20"/>
      <c r="M4" s="20"/>
      <c r="N4" s="31"/>
      <c r="O4" s="32"/>
      <c r="P4" s="32"/>
      <c r="Q4" s="20"/>
      <c r="R4" s="39">
        <v>1</v>
      </c>
      <c r="S4" s="39">
        <v>100</v>
      </c>
      <c r="T4" s="40">
        <v>2500</v>
      </c>
      <c r="U4" s="41"/>
      <c r="V4" s="40">
        <v>750</v>
      </c>
      <c r="W4" s="42">
        <f t="shared" si="0"/>
        <v>1750</v>
      </c>
      <c r="X4" s="31"/>
      <c r="Y4" s="17"/>
      <c r="Z4" s="17" t="s">
        <v>67</v>
      </c>
      <c r="AA4" s="41" t="s">
        <v>204</v>
      </c>
      <c r="AB4" s="17" t="s">
        <v>205</v>
      </c>
      <c r="AC4" s="17">
        <v>342536248</v>
      </c>
      <c r="AD4" s="47"/>
    </row>
    <row r="5" s="3" customFormat="1" ht="50" customHeight="1" outlineLevel="2" spans="1:30">
      <c r="A5" s="20">
        <v>3</v>
      </c>
      <c r="B5" s="17" t="s">
        <v>55</v>
      </c>
      <c r="C5" s="17"/>
      <c r="D5" s="17"/>
      <c r="E5" s="21" t="s">
        <v>206</v>
      </c>
      <c r="F5" s="22" t="s">
        <v>102</v>
      </c>
      <c r="G5" s="21" t="s">
        <v>91</v>
      </c>
      <c r="H5" s="23"/>
      <c r="I5" s="17"/>
      <c r="J5" s="20"/>
      <c r="K5" s="17"/>
      <c r="L5" s="20"/>
      <c r="M5" s="20"/>
      <c r="N5" s="31"/>
      <c r="O5" s="32"/>
      <c r="P5" s="32"/>
      <c r="Q5" s="20"/>
      <c r="R5" s="39">
        <v>1</v>
      </c>
      <c r="S5" s="39">
        <v>4</v>
      </c>
      <c r="T5" s="40">
        <v>100</v>
      </c>
      <c r="U5" s="41"/>
      <c r="V5" s="40">
        <v>30</v>
      </c>
      <c r="W5" s="42">
        <f t="shared" si="0"/>
        <v>70</v>
      </c>
      <c r="X5" s="31"/>
      <c r="Y5" s="17"/>
      <c r="Z5" s="47" t="s">
        <v>159</v>
      </c>
      <c r="AA5" s="47" t="s">
        <v>160</v>
      </c>
      <c r="AB5" s="17" t="s">
        <v>63</v>
      </c>
      <c r="AC5" s="17">
        <v>359673750</v>
      </c>
      <c r="AD5" s="47"/>
    </row>
    <row r="6" s="3" customFormat="1" ht="50" customHeight="1" outlineLevel="2" spans="1:30">
      <c r="A6" s="20">
        <v>4</v>
      </c>
      <c r="B6" s="17" t="s">
        <v>55</v>
      </c>
      <c r="C6" s="17"/>
      <c r="D6" s="17"/>
      <c r="E6" s="21" t="s">
        <v>207</v>
      </c>
      <c r="F6" s="22" t="s">
        <v>68</v>
      </c>
      <c r="G6" s="21" t="s">
        <v>91</v>
      </c>
      <c r="H6" s="23"/>
      <c r="I6" s="17"/>
      <c r="J6" s="20"/>
      <c r="K6" s="17"/>
      <c r="L6" s="20"/>
      <c r="M6" s="20"/>
      <c r="N6" s="31"/>
      <c r="O6" s="32"/>
      <c r="P6" s="32"/>
      <c r="Q6" s="20"/>
      <c r="R6" s="39">
        <v>1</v>
      </c>
      <c r="S6" s="39">
        <v>17</v>
      </c>
      <c r="T6" s="40">
        <v>425</v>
      </c>
      <c r="U6" s="41"/>
      <c r="V6" s="40">
        <v>127.5</v>
      </c>
      <c r="W6" s="42">
        <f t="shared" si="0"/>
        <v>297.5</v>
      </c>
      <c r="X6" s="31"/>
      <c r="Y6" s="17"/>
      <c r="Z6" s="47" t="s">
        <v>78</v>
      </c>
      <c r="AA6" s="40">
        <v>127.5</v>
      </c>
      <c r="AB6" s="22" t="s">
        <v>68</v>
      </c>
      <c r="AC6" s="106" t="s">
        <v>208</v>
      </c>
      <c r="AD6" s="17"/>
    </row>
    <row r="7" s="3" customFormat="1" ht="50" customHeight="1" outlineLevel="2" spans="1:30">
      <c r="A7" s="20">
        <v>5</v>
      </c>
      <c r="B7" s="17" t="s">
        <v>55</v>
      </c>
      <c r="C7" s="17"/>
      <c r="D7" s="17"/>
      <c r="E7" s="21" t="s">
        <v>209</v>
      </c>
      <c r="F7" s="22" t="s">
        <v>111</v>
      </c>
      <c r="G7" s="21" t="s">
        <v>91</v>
      </c>
      <c r="H7" s="23"/>
      <c r="I7" s="17"/>
      <c r="J7" s="20"/>
      <c r="K7" s="17"/>
      <c r="L7" s="20"/>
      <c r="M7" s="20"/>
      <c r="N7" s="31"/>
      <c r="O7" s="32"/>
      <c r="P7" s="32"/>
      <c r="Q7" s="20"/>
      <c r="R7" s="39">
        <v>1</v>
      </c>
      <c r="S7" s="39">
        <v>210</v>
      </c>
      <c r="T7" s="40">
        <v>5250</v>
      </c>
      <c r="U7" s="41"/>
      <c r="V7" s="40">
        <v>1575</v>
      </c>
      <c r="W7" s="42">
        <f t="shared" si="0"/>
        <v>3675</v>
      </c>
      <c r="X7" s="31"/>
      <c r="Y7" s="17"/>
      <c r="Z7" s="47" t="s">
        <v>78</v>
      </c>
      <c r="AA7" s="31" t="s">
        <v>210</v>
      </c>
      <c r="AB7" s="22" t="s">
        <v>111</v>
      </c>
      <c r="AC7" s="106" t="s">
        <v>113</v>
      </c>
      <c r="AD7" s="17"/>
    </row>
    <row r="8" s="3" customFormat="1" ht="50" customHeight="1" outlineLevel="2" spans="1:30">
      <c r="A8" s="20">
        <v>6</v>
      </c>
      <c r="B8" s="17" t="s">
        <v>55</v>
      </c>
      <c r="C8" s="17"/>
      <c r="D8" s="17"/>
      <c r="E8" s="21" t="s">
        <v>211</v>
      </c>
      <c r="F8" s="22" t="s">
        <v>212</v>
      </c>
      <c r="G8" s="21" t="s">
        <v>66</v>
      </c>
      <c r="H8" s="23"/>
      <c r="I8" s="17"/>
      <c r="J8" s="20"/>
      <c r="K8" s="17"/>
      <c r="L8" s="20"/>
      <c r="M8" s="20"/>
      <c r="N8" s="31"/>
      <c r="O8" s="32"/>
      <c r="P8" s="32"/>
      <c r="Q8" s="20"/>
      <c r="R8" s="39">
        <v>1</v>
      </c>
      <c r="S8" s="39">
        <v>190</v>
      </c>
      <c r="T8" s="40">
        <v>4750</v>
      </c>
      <c r="U8" s="41"/>
      <c r="V8" s="40">
        <v>1425</v>
      </c>
      <c r="W8" s="42">
        <f t="shared" si="0"/>
        <v>3325</v>
      </c>
      <c r="X8" s="31"/>
      <c r="Y8" s="17"/>
      <c r="Z8" s="47" t="s">
        <v>78</v>
      </c>
      <c r="AA8" s="31" t="s">
        <v>213</v>
      </c>
      <c r="AB8" s="48" t="s">
        <v>212</v>
      </c>
      <c r="AC8" s="106" t="s">
        <v>214</v>
      </c>
      <c r="AD8" s="17"/>
    </row>
    <row r="9" s="3" customFormat="1" ht="50" customHeight="1" outlineLevel="2" spans="1:30">
      <c r="A9" s="20">
        <v>7</v>
      </c>
      <c r="B9" s="17" t="s">
        <v>55</v>
      </c>
      <c r="C9" s="17"/>
      <c r="D9" s="17"/>
      <c r="E9" s="21" t="s">
        <v>215</v>
      </c>
      <c r="F9" s="22" t="s">
        <v>216</v>
      </c>
      <c r="G9" s="21" t="s">
        <v>66</v>
      </c>
      <c r="H9" s="23"/>
      <c r="I9" s="17"/>
      <c r="J9" s="20"/>
      <c r="K9" s="17"/>
      <c r="L9" s="20"/>
      <c r="M9" s="20"/>
      <c r="N9" s="31"/>
      <c r="O9" s="32"/>
      <c r="P9" s="32"/>
      <c r="Q9" s="20"/>
      <c r="R9" s="39">
        <v>1</v>
      </c>
      <c r="S9" s="39">
        <v>200</v>
      </c>
      <c r="T9" s="40">
        <v>5000</v>
      </c>
      <c r="U9" s="41"/>
      <c r="V9" s="40">
        <v>1500</v>
      </c>
      <c r="W9" s="42">
        <f t="shared" si="0"/>
        <v>3500</v>
      </c>
      <c r="X9" s="31"/>
      <c r="Y9" s="17"/>
      <c r="Z9" s="47" t="s">
        <v>150</v>
      </c>
      <c r="AA9" s="40">
        <v>1500</v>
      </c>
      <c r="AB9" s="48" t="s">
        <v>153</v>
      </c>
      <c r="AC9" s="17">
        <v>306240194</v>
      </c>
      <c r="AD9" s="17"/>
    </row>
    <row r="10" s="3" customFormat="1" ht="50" customHeight="1" outlineLevel="2" spans="1:30">
      <c r="A10" s="20">
        <v>8</v>
      </c>
      <c r="B10" s="17" t="s">
        <v>55</v>
      </c>
      <c r="C10" s="17"/>
      <c r="D10" s="17"/>
      <c r="E10" s="21" t="s">
        <v>217</v>
      </c>
      <c r="F10" s="22" t="s">
        <v>65</v>
      </c>
      <c r="G10" s="21" t="s">
        <v>66</v>
      </c>
      <c r="H10" s="23"/>
      <c r="I10" s="17"/>
      <c r="J10" s="20"/>
      <c r="K10" s="17"/>
      <c r="L10" s="20"/>
      <c r="M10" s="20"/>
      <c r="N10" s="31"/>
      <c r="O10" s="32"/>
      <c r="P10" s="32"/>
      <c r="Q10" s="20"/>
      <c r="R10" s="39">
        <v>1</v>
      </c>
      <c r="S10" s="39">
        <v>100</v>
      </c>
      <c r="T10" s="40">
        <v>2500</v>
      </c>
      <c r="U10" s="41"/>
      <c r="V10" s="40">
        <v>750</v>
      </c>
      <c r="W10" s="42">
        <f t="shared" si="0"/>
        <v>1750</v>
      </c>
      <c r="X10" s="31"/>
      <c r="Y10" s="17"/>
      <c r="Z10" s="47" t="s">
        <v>67</v>
      </c>
      <c r="AA10" s="40">
        <v>750</v>
      </c>
      <c r="AB10" s="22" t="s">
        <v>68</v>
      </c>
      <c r="AC10" s="106" t="s">
        <v>218</v>
      </c>
      <c r="AD10" s="17"/>
    </row>
    <row r="11" s="3" customFormat="1" ht="50" customHeight="1" outlineLevel="2" spans="1:30">
      <c r="A11" s="20">
        <v>9</v>
      </c>
      <c r="B11" s="17" t="s">
        <v>55</v>
      </c>
      <c r="C11" s="17"/>
      <c r="D11" s="17"/>
      <c r="E11" s="21" t="s">
        <v>219</v>
      </c>
      <c r="F11" s="22" t="s">
        <v>87</v>
      </c>
      <c r="G11" s="21" t="s">
        <v>66</v>
      </c>
      <c r="H11" s="23"/>
      <c r="I11" s="17"/>
      <c r="J11" s="20"/>
      <c r="K11" s="17"/>
      <c r="L11" s="20"/>
      <c r="M11" s="20"/>
      <c r="N11" s="31"/>
      <c r="O11" s="32"/>
      <c r="P11" s="32"/>
      <c r="Q11" s="20"/>
      <c r="R11" s="39">
        <v>1</v>
      </c>
      <c r="S11" s="39">
        <v>102</v>
      </c>
      <c r="T11" s="40">
        <v>2550</v>
      </c>
      <c r="U11" s="41"/>
      <c r="V11" s="40">
        <v>765</v>
      </c>
      <c r="W11" s="42">
        <f t="shared" si="0"/>
        <v>1785</v>
      </c>
      <c r="X11" s="31"/>
      <c r="Y11" s="17"/>
      <c r="Z11" s="49" t="s">
        <v>84</v>
      </c>
      <c r="AA11" s="17" t="s">
        <v>88</v>
      </c>
      <c r="AB11" s="50" t="s">
        <v>87</v>
      </c>
      <c r="AC11" s="17">
        <v>615676848</v>
      </c>
      <c r="AD11" s="17"/>
    </row>
    <row r="12" s="3" customFormat="1" ht="50" customHeight="1" outlineLevel="2" spans="1:30">
      <c r="A12" s="20">
        <v>10</v>
      </c>
      <c r="B12" s="17" t="s">
        <v>55</v>
      </c>
      <c r="C12" s="17"/>
      <c r="D12" s="17"/>
      <c r="E12" s="21" t="s">
        <v>220</v>
      </c>
      <c r="F12" s="22" t="s">
        <v>153</v>
      </c>
      <c r="G12" s="21" t="s">
        <v>83</v>
      </c>
      <c r="H12" s="23"/>
      <c r="I12" s="17"/>
      <c r="J12" s="20"/>
      <c r="K12" s="17"/>
      <c r="L12" s="20"/>
      <c r="M12" s="20"/>
      <c r="N12" s="31"/>
      <c r="O12" s="32"/>
      <c r="P12" s="32"/>
      <c r="Q12" s="20"/>
      <c r="R12" s="39">
        <v>1</v>
      </c>
      <c r="S12" s="39">
        <v>150</v>
      </c>
      <c r="T12" s="40">
        <v>3750</v>
      </c>
      <c r="U12" s="41"/>
      <c r="V12" s="40">
        <v>1125</v>
      </c>
      <c r="W12" s="42">
        <f t="shared" si="0"/>
        <v>2625</v>
      </c>
      <c r="X12" s="31"/>
      <c r="Y12" s="17"/>
      <c r="Z12" s="47" t="s">
        <v>84</v>
      </c>
      <c r="AA12" s="21" t="s">
        <v>220</v>
      </c>
      <c r="AB12" s="22" t="s">
        <v>153</v>
      </c>
      <c r="AC12" s="17">
        <v>527702527</v>
      </c>
      <c r="AD12" s="17"/>
    </row>
    <row r="13" s="3" customFormat="1" ht="50" customHeight="1" outlineLevel="2" spans="1:30">
      <c r="A13" s="20">
        <v>11</v>
      </c>
      <c r="B13" s="17" t="s">
        <v>55</v>
      </c>
      <c r="C13" s="17"/>
      <c r="D13" s="17"/>
      <c r="E13" s="21" t="s">
        <v>221</v>
      </c>
      <c r="F13" s="21" t="s">
        <v>153</v>
      </c>
      <c r="G13" s="21" t="s">
        <v>154</v>
      </c>
      <c r="H13" s="23"/>
      <c r="I13" s="17"/>
      <c r="J13" s="20"/>
      <c r="K13" s="17"/>
      <c r="L13" s="20"/>
      <c r="M13" s="20"/>
      <c r="N13" s="31"/>
      <c r="O13" s="32"/>
      <c r="P13" s="32"/>
      <c r="Q13" s="20"/>
      <c r="R13" s="39">
        <v>1</v>
      </c>
      <c r="S13" s="39">
        <v>72.34</v>
      </c>
      <c r="T13" s="40">
        <v>1808.5</v>
      </c>
      <c r="U13" s="41"/>
      <c r="V13" s="40">
        <v>542.55</v>
      </c>
      <c r="W13" s="42">
        <f t="shared" si="0"/>
        <v>1265.95</v>
      </c>
      <c r="X13" s="31"/>
      <c r="Y13" s="17"/>
      <c r="Z13" s="47" t="s">
        <v>84</v>
      </c>
      <c r="AA13" s="40">
        <v>542.55</v>
      </c>
      <c r="AB13" s="22" t="s">
        <v>153</v>
      </c>
      <c r="AC13" s="17">
        <v>512344956</v>
      </c>
      <c r="AD13" s="17"/>
    </row>
    <row r="14" s="3" customFormat="1" ht="50" customHeight="1" outlineLevel="2" spans="1:30">
      <c r="A14" s="20">
        <v>12</v>
      </c>
      <c r="B14" s="17" t="s">
        <v>55</v>
      </c>
      <c r="C14" s="17"/>
      <c r="D14" s="17"/>
      <c r="E14" s="21" t="s">
        <v>222</v>
      </c>
      <c r="F14" s="22" t="s">
        <v>77</v>
      </c>
      <c r="G14" s="21" t="s">
        <v>74</v>
      </c>
      <c r="H14" s="23"/>
      <c r="I14" s="17"/>
      <c r="J14" s="20"/>
      <c r="K14" s="17"/>
      <c r="L14" s="20"/>
      <c r="M14" s="20"/>
      <c r="N14" s="31"/>
      <c r="O14" s="32"/>
      <c r="P14" s="32"/>
      <c r="Q14" s="20"/>
      <c r="R14" s="39">
        <v>1</v>
      </c>
      <c r="S14" s="39">
        <v>215</v>
      </c>
      <c r="T14" s="40">
        <v>5375</v>
      </c>
      <c r="U14" s="41"/>
      <c r="V14" s="40">
        <v>1612.5</v>
      </c>
      <c r="W14" s="42">
        <f t="shared" si="0"/>
        <v>3762.5</v>
      </c>
      <c r="X14" s="31"/>
      <c r="Y14" s="17"/>
      <c r="Z14" s="47" t="s">
        <v>78</v>
      </c>
      <c r="AA14" s="40">
        <v>1612.5</v>
      </c>
      <c r="AB14" s="48" t="s">
        <v>79</v>
      </c>
      <c r="AC14" s="106" t="s">
        <v>223</v>
      </c>
      <c r="AD14" s="17"/>
    </row>
    <row r="15" s="3" customFormat="1" ht="50" customHeight="1" outlineLevel="2" spans="1:30">
      <c r="A15" s="20">
        <v>13</v>
      </c>
      <c r="B15" s="17" t="s">
        <v>55</v>
      </c>
      <c r="C15" s="17"/>
      <c r="D15" s="17"/>
      <c r="E15" s="21" t="s">
        <v>224</v>
      </c>
      <c r="F15" s="22" t="s">
        <v>149</v>
      </c>
      <c r="G15" s="21" t="s">
        <v>74</v>
      </c>
      <c r="H15" s="23"/>
      <c r="I15" s="17"/>
      <c r="J15" s="20"/>
      <c r="K15" s="17"/>
      <c r="L15" s="20"/>
      <c r="M15" s="20"/>
      <c r="N15" s="31"/>
      <c r="O15" s="32"/>
      <c r="P15" s="32"/>
      <c r="Q15" s="20"/>
      <c r="R15" s="39">
        <v>1</v>
      </c>
      <c r="S15" s="39">
        <v>165</v>
      </c>
      <c r="T15" s="40">
        <v>4125</v>
      </c>
      <c r="U15" s="41"/>
      <c r="V15" s="40">
        <v>1237.5</v>
      </c>
      <c r="W15" s="42">
        <f t="shared" si="0"/>
        <v>2887.5</v>
      </c>
      <c r="X15" s="31"/>
      <c r="Y15" s="17"/>
      <c r="Z15" s="17" t="s">
        <v>150</v>
      </c>
      <c r="AA15" s="41" t="s">
        <v>151</v>
      </c>
      <c r="AB15" s="17" t="s">
        <v>63</v>
      </c>
      <c r="AC15" s="17">
        <v>524231680</v>
      </c>
      <c r="AD15" s="17"/>
    </row>
    <row r="16" s="3" customFormat="1" ht="50" customHeight="1" outlineLevel="2" spans="1:30">
      <c r="A16" s="20">
        <v>14</v>
      </c>
      <c r="B16" s="17" t="s">
        <v>55</v>
      </c>
      <c r="C16" s="17"/>
      <c r="D16" s="17"/>
      <c r="E16" s="21" t="s">
        <v>225</v>
      </c>
      <c r="F16" s="21" t="s">
        <v>226</v>
      </c>
      <c r="G16" s="21" t="s">
        <v>83</v>
      </c>
      <c r="H16" s="23"/>
      <c r="I16" s="17"/>
      <c r="J16" s="20"/>
      <c r="K16" s="17"/>
      <c r="L16" s="20"/>
      <c r="M16" s="20"/>
      <c r="N16" s="31"/>
      <c r="O16" s="32"/>
      <c r="P16" s="32"/>
      <c r="Q16" s="20"/>
      <c r="R16" s="39">
        <v>2</v>
      </c>
      <c r="S16" s="39">
        <v>67</v>
      </c>
      <c r="T16" s="40">
        <v>1675</v>
      </c>
      <c r="U16" s="41"/>
      <c r="V16" s="40">
        <v>502.5</v>
      </c>
      <c r="W16" s="42">
        <f t="shared" si="0"/>
        <v>1172.5</v>
      </c>
      <c r="X16" s="31"/>
      <c r="Y16" s="17"/>
      <c r="Z16" s="17" t="s">
        <v>84</v>
      </c>
      <c r="AA16" s="31" t="s">
        <v>227</v>
      </c>
      <c r="AB16" s="48" t="s">
        <v>228</v>
      </c>
      <c r="AC16" s="106" t="s">
        <v>229</v>
      </c>
      <c r="AD16" s="17"/>
    </row>
    <row r="17" s="3" customFormat="1" ht="50" customHeight="1" outlineLevel="2" spans="1:30">
      <c r="A17" s="20">
        <v>15</v>
      </c>
      <c r="B17" s="17" t="s">
        <v>55</v>
      </c>
      <c r="C17" s="17"/>
      <c r="D17" s="17"/>
      <c r="E17" s="21" t="s">
        <v>230</v>
      </c>
      <c r="F17" s="21" t="s">
        <v>231</v>
      </c>
      <c r="G17" s="21" t="s">
        <v>172</v>
      </c>
      <c r="H17" s="23"/>
      <c r="I17" s="17"/>
      <c r="J17" s="20"/>
      <c r="K17" s="17"/>
      <c r="L17" s="20"/>
      <c r="M17" s="20"/>
      <c r="N17" s="31"/>
      <c r="O17" s="32"/>
      <c r="P17" s="32"/>
      <c r="Q17" s="20"/>
      <c r="R17" s="39">
        <v>273</v>
      </c>
      <c r="S17" s="39">
        <v>572.41</v>
      </c>
      <c r="T17" s="40">
        <v>14310.25</v>
      </c>
      <c r="U17" s="41"/>
      <c r="V17" s="40">
        <v>4293.08</v>
      </c>
      <c r="W17" s="42">
        <f t="shared" si="0"/>
        <v>10017.17</v>
      </c>
      <c r="X17" s="31"/>
      <c r="Y17" s="17"/>
      <c r="Z17" s="17" t="s">
        <v>139</v>
      </c>
      <c r="AA17" s="17" t="s">
        <v>232</v>
      </c>
      <c r="AB17" s="48" t="s">
        <v>141</v>
      </c>
      <c r="AC17" s="17">
        <v>1731739031</v>
      </c>
      <c r="AD17" s="17"/>
    </row>
    <row r="18" s="3" customFormat="1" ht="50" customHeight="1" outlineLevel="2" spans="1:30">
      <c r="A18" s="20">
        <v>16</v>
      </c>
      <c r="B18" s="17" t="s">
        <v>55</v>
      </c>
      <c r="C18" s="17"/>
      <c r="D18" s="17"/>
      <c r="E18" s="21" t="s">
        <v>233</v>
      </c>
      <c r="F18" s="21" t="s">
        <v>234</v>
      </c>
      <c r="G18" s="21" t="s">
        <v>235</v>
      </c>
      <c r="H18" s="23"/>
      <c r="I18" s="17"/>
      <c r="J18" s="20"/>
      <c r="K18" s="17"/>
      <c r="L18" s="20"/>
      <c r="M18" s="20"/>
      <c r="N18" s="31"/>
      <c r="O18" s="32"/>
      <c r="P18" s="32"/>
      <c r="Q18" s="20"/>
      <c r="R18" s="39">
        <v>196</v>
      </c>
      <c r="S18" s="39">
        <v>128.41</v>
      </c>
      <c r="T18" s="40">
        <v>3210.25</v>
      </c>
      <c r="U18" s="41"/>
      <c r="V18" s="40">
        <v>963.08</v>
      </c>
      <c r="W18" s="42">
        <f t="shared" si="0"/>
        <v>2247.17</v>
      </c>
      <c r="X18" s="31"/>
      <c r="Y18" s="17"/>
      <c r="Z18" s="17"/>
      <c r="AA18" s="17"/>
      <c r="AB18" s="48"/>
      <c r="AC18" s="17"/>
      <c r="AD18" s="17"/>
    </row>
    <row r="19" s="3" customFormat="1" ht="50" customHeight="1" outlineLevel="2" spans="1:30">
      <c r="A19" s="20">
        <v>17</v>
      </c>
      <c r="B19" s="17" t="s">
        <v>55</v>
      </c>
      <c r="C19" s="17"/>
      <c r="D19" s="17"/>
      <c r="E19" s="21" t="s">
        <v>236</v>
      </c>
      <c r="F19" s="21" t="s">
        <v>237</v>
      </c>
      <c r="G19" s="21" t="s">
        <v>238</v>
      </c>
      <c r="H19" s="23"/>
      <c r="I19" s="17"/>
      <c r="J19" s="20"/>
      <c r="K19" s="17"/>
      <c r="L19" s="20"/>
      <c r="M19" s="20"/>
      <c r="N19" s="31"/>
      <c r="O19" s="32"/>
      <c r="P19" s="32"/>
      <c r="Q19" s="20"/>
      <c r="R19" s="39">
        <v>290</v>
      </c>
      <c r="S19" s="39">
        <v>563.1</v>
      </c>
      <c r="T19" s="40">
        <v>14077.5</v>
      </c>
      <c r="U19" s="41"/>
      <c r="V19" s="40">
        <v>4223.25</v>
      </c>
      <c r="W19" s="42">
        <f t="shared" si="0"/>
        <v>9854.25</v>
      </c>
      <c r="X19" s="31"/>
      <c r="Y19" s="17"/>
      <c r="Z19" s="17"/>
      <c r="AA19" s="17"/>
      <c r="AB19" s="48"/>
      <c r="AC19" s="17"/>
      <c r="AD19" s="17"/>
    </row>
    <row r="20" s="3" customFormat="1" ht="50" customHeight="1" outlineLevel="2" spans="1:30">
      <c r="A20" s="20">
        <v>18</v>
      </c>
      <c r="B20" s="17" t="s">
        <v>55</v>
      </c>
      <c r="C20" s="17"/>
      <c r="D20" s="17"/>
      <c r="E20" s="21" t="s">
        <v>239</v>
      </c>
      <c r="F20" s="21" t="s">
        <v>240</v>
      </c>
      <c r="G20" s="21" t="s">
        <v>178</v>
      </c>
      <c r="H20" s="23"/>
      <c r="I20" s="17"/>
      <c r="J20" s="20"/>
      <c r="K20" s="17"/>
      <c r="L20" s="20"/>
      <c r="M20" s="20"/>
      <c r="N20" s="31"/>
      <c r="O20" s="32"/>
      <c r="P20" s="32"/>
      <c r="Q20" s="20"/>
      <c r="R20" s="39">
        <v>130</v>
      </c>
      <c r="S20" s="39">
        <v>134.2</v>
      </c>
      <c r="T20" s="40">
        <v>3355</v>
      </c>
      <c r="U20" s="41"/>
      <c r="V20" s="40">
        <v>1006.5</v>
      </c>
      <c r="W20" s="42">
        <f t="shared" si="0"/>
        <v>2348.5</v>
      </c>
      <c r="X20" s="31"/>
      <c r="Y20" s="17"/>
      <c r="Z20" s="17"/>
      <c r="AA20" s="17"/>
      <c r="AB20" s="48"/>
      <c r="AC20" s="17"/>
      <c r="AD20" s="17"/>
    </row>
    <row r="21" s="3" customFormat="1" ht="50" customHeight="1" outlineLevel="2" spans="1:30">
      <c r="A21" s="20">
        <v>19</v>
      </c>
      <c r="B21" s="17" t="s">
        <v>55</v>
      </c>
      <c r="C21" s="17"/>
      <c r="D21" s="17"/>
      <c r="E21" s="21" t="s">
        <v>241</v>
      </c>
      <c r="F21" s="21" t="s">
        <v>242</v>
      </c>
      <c r="G21" s="21" t="s">
        <v>243</v>
      </c>
      <c r="H21" s="23"/>
      <c r="I21" s="17"/>
      <c r="J21" s="20"/>
      <c r="K21" s="17"/>
      <c r="L21" s="20"/>
      <c r="M21" s="20"/>
      <c r="N21" s="31"/>
      <c r="O21" s="32"/>
      <c r="P21" s="32"/>
      <c r="Q21" s="20"/>
      <c r="R21" s="39">
        <v>489</v>
      </c>
      <c r="S21" s="39">
        <v>313.49</v>
      </c>
      <c r="T21" s="40">
        <v>7837.25</v>
      </c>
      <c r="U21" s="41"/>
      <c r="V21" s="40">
        <v>2351.18</v>
      </c>
      <c r="W21" s="42">
        <f t="shared" si="0"/>
        <v>5486.07</v>
      </c>
      <c r="X21" s="31"/>
      <c r="Y21" s="17"/>
      <c r="Z21" s="17"/>
      <c r="AA21" s="17"/>
      <c r="AB21" s="48"/>
      <c r="AC21" s="17"/>
      <c r="AD21" s="17"/>
    </row>
    <row r="22" s="3" customFormat="1" ht="50" customHeight="1" outlineLevel="2" spans="1:30">
      <c r="A22" s="20">
        <v>20</v>
      </c>
      <c r="B22" s="17" t="s">
        <v>55</v>
      </c>
      <c r="C22" s="17"/>
      <c r="D22" s="17"/>
      <c r="E22" s="21" t="s">
        <v>244</v>
      </c>
      <c r="F22" s="21" t="s">
        <v>245</v>
      </c>
      <c r="G22" s="21" t="s">
        <v>184</v>
      </c>
      <c r="H22" s="23"/>
      <c r="I22" s="17"/>
      <c r="J22" s="20"/>
      <c r="K22" s="17"/>
      <c r="L22" s="20"/>
      <c r="M22" s="20"/>
      <c r="N22" s="31"/>
      <c r="O22" s="32"/>
      <c r="P22" s="32"/>
      <c r="Q22" s="20"/>
      <c r="R22" s="39">
        <v>667</v>
      </c>
      <c r="S22" s="39">
        <v>200.9</v>
      </c>
      <c r="T22" s="40">
        <v>5022.5</v>
      </c>
      <c r="U22" s="41"/>
      <c r="V22" s="40">
        <v>1506.75</v>
      </c>
      <c r="W22" s="42">
        <f t="shared" si="0"/>
        <v>3515.75</v>
      </c>
      <c r="X22" s="31"/>
      <c r="Y22" s="17"/>
      <c r="Z22" s="17"/>
      <c r="AA22" s="17"/>
      <c r="AB22" s="48"/>
      <c r="AC22" s="17"/>
      <c r="AD22" s="17"/>
    </row>
    <row r="23" s="3" customFormat="1" ht="50" customHeight="1" outlineLevel="2" spans="1:30">
      <c r="A23" s="20">
        <v>21</v>
      </c>
      <c r="B23" s="17" t="s">
        <v>55</v>
      </c>
      <c r="C23" s="17"/>
      <c r="D23" s="17"/>
      <c r="E23" s="21" t="s">
        <v>246</v>
      </c>
      <c r="F23" s="21" t="s">
        <v>247</v>
      </c>
      <c r="G23" s="21" t="s">
        <v>248</v>
      </c>
      <c r="H23" s="23"/>
      <c r="I23" s="17"/>
      <c r="J23" s="20"/>
      <c r="K23" s="17"/>
      <c r="L23" s="20"/>
      <c r="M23" s="20"/>
      <c r="N23" s="31"/>
      <c r="O23" s="32"/>
      <c r="P23" s="32"/>
      <c r="Q23" s="20"/>
      <c r="R23" s="39">
        <v>333</v>
      </c>
      <c r="S23" s="39">
        <v>244.9</v>
      </c>
      <c r="T23" s="40">
        <v>6122.5</v>
      </c>
      <c r="U23" s="41"/>
      <c r="V23" s="40">
        <v>1836.75</v>
      </c>
      <c r="W23" s="42">
        <f t="shared" si="0"/>
        <v>4285.75</v>
      </c>
      <c r="X23" s="31"/>
      <c r="Y23" s="17"/>
      <c r="Z23" s="17"/>
      <c r="AA23" s="17"/>
      <c r="AB23" s="48"/>
      <c r="AC23" s="17"/>
      <c r="AD23" s="17"/>
    </row>
    <row r="24" s="3" customFormat="1" ht="50" customHeight="1" outlineLevel="2" spans="1:30">
      <c r="A24" s="20">
        <v>22</v>
      </c>
      <c r="B24" s="17" t="s">
        <v>55</v>
      </c>
      <c r="C24" s="17"/>
      <c r="D24" s="17"/>
      <c r="E24" s="21" t="s">
        <v>249</v>
      </c>
      <c r="F24" s="21" t="s">
        <v>250</v>
      </c>
      <c r="G24" s="21" t="s">
        <v>58</v>
      </c>
      <c r="H24" s="23"/>
      <c r="I24" s="17"/>
      <c r="J24" s="20"/>
      <c r="K24" s="17"/>
      <c r="L24" s="20"/>
      <c r="M24" s="20"/>
      <c r="N24" s="31"/>
      <c r="O24" s="32"/>
      <c r="P24" s="32"/>
      <c r="Q24" s="20"/>
      <c r="R24" s="39">
        <v>232</v>
      </c>
      <c r="S24" s="39">
        <v>301.97</v>
      </c>
      <c r="T24" s="40">
        <v>7549.25</v>
      </c>
      <c r="U24" s="41"/>
      <c r="V24" s="40">
        <v>2264.78</v>
      </c>
      <c r="W24" s="42">
        <f t="shared" si="0"/>
        <v>5284.47</v>
      </c>
      <c r="X24" s="31"/>
      <c r="Y24" s="17"/>
      <c r="Z24" s="17"/>
      <c r="AA24" s="17"/>
      <c r="AB24" s="48"/>
      <c r="AC24" s="17"/>
      <c r="AD24" s="17"/>
    </row>
    <row r="25" s="3" customFormat="1" ht="50" customHeight="1" outlineLevel="2" spans="1:30">
      <c r="A25" s="20">
        <v>23</v>
      </c>
      <c r="B25" s="17" t="s">
        <v>55</v>
      </c>
      <c r="C25" s="17"/>
      <c r="D25" s="17"/>
      <c r="E25" s="21" t="s">
        <v>251</v>
      </c>
      <c r="F25" s="21" t="s">
        <v>252</v>
      </c>
      <c r="G25" s="21" t="s">
        <v>253</v>
      </c>
      <c r="H25" s="23"/>
      <c r="I25" s="17"/>
      <c r="J25" s="20"/>
      <c r="K25" s="17"/>
      <c r="L25" s="20"/>
      <c r="M25" s="20"/>
      <c r="N25" s="31"/>
      <c r="O25" s="32"/>
      <c r="P25" s="32"/>
      <c r="Q25" s="20"/>
      <c r="R25" s="39">
        <v>247</v>
      </c>
      <c r="S25" s="39">
        <v>107.4</v>
      </c>
      <c r="T25" s="40">
        <v>2685</v>
      </c>
      <c r="U25" s="41"/>
      <c r="V25" s="40">
        <v>805.5</v>
      </c>
      <c r="W25" s="42">
        <f t="shared" si="0"/>
        <v>1879.5</v>
      </c>
      <c r="X25" s="31"/>
      <c r="Y25" s="17"/>
      <c r="Z25" s="17"/>
      <c r="AA25" s="17"/>
      <c r="AB25" s="48"/>
      <c r="AC25" s="17"/>
      <c r="AD25" s="17"/>
    </row>
    <row r="26" s="3" customFormat="1" ht="50" customHeight="1" outlineLevel="2" spans="1:30">
      <c r="A26" s="20">
        <v>24</v>
      </c>
      <c r="B26" s="17" t="s">
        <v>55</v>
      </c>
      <c r="C26" s="17"/>
      <c r="D26" s="17"/>
      <c r="E26" s="21" t="s">
        <v>254</v>
      </c>
      <c r="F26" s="21" t="s">
        <v>255</v>
      </c>
      <c r="G26" s="21" t="s">
        <v>66</v>
      </c>
      <c r="H26" s="23"/>
      <c r="I26" s="17"/>
      <c r="J26" s="20"/>
      <c r="K26" s="17"/>
      <c r="L26" s="20"/>
      <c r="M26" s="20"/>
      <c r="N26" s="31"/>
      <c r="O26" s="32"/>
      <c r="P26" s="32"/>
      <c r="Q26" s="20"/>
      <c r="R26" s="39">
        <v>478</v>
      </c>
      <c r="S26" s="39">
        <v>844.96</v>
      </c>
      <c r="T26" s="40">
        <v>21124</v>
      </c>
      <c r="U26" s="41"/>
      <c r="V26" s="40">
        <v>6337.2</v>
      </c>
      <c r="W26" s="42">
        <f t="shared" ref="W26:W46" si="1">T26-V26</f>
        <v>14786.8</v>
      </c>
      <c r="X26" s="31"/>
      <c r="Y26" s="17"/>
      <c r="Z26" s="17"/>
      <c r="AA26" s="17"/>
      <c r="AB26" s="48"/>
      <c r="AC26" s="17"/>
      <c r="AD26" s="17"/>
    </row>
    <row r="27" s="3" customFormat="1" ht="50" customHeight="1" outlineLevel="2" spans="1:30">
      <c r="A27" s="20">
        <v>25</v>
      </c>
      <c r="B27" s="17" t="s">
        <v>55</v>
      </c>
      <c r="C27" s="17"/>
      <c r="D27" s="17"/>
      <c r="E27" s="21" t="s">
        <v>256</v>
      </c>
      <c r="F27" s="21" t="s">
        <v>257</v>
      </c>
      <c r="G27" s="21" t="s">
        <v>91</v>
      </c>
      <c r="H27" s="23"/>
      <c r="I27" s="17"/>
      <c r="J27" s="20"/>
      <c r="K27" s="17"/>
      <c r="L27" s="20"/>
      <c r="M27" s="20"/>
      <c r="N27" s="31"/>
      <c r="O27" s="32"/>
      <c r="P27" s="32"/>
      <c r="Q27" s="20"/>
      <c r="R27" s="39">
        <v>974</v>
      </c>
      <c r="S27" s="39">
        <v>1189.8</v>
      </c>
      <c r="T27" s="40">
        <v>29745</v>
      </c>
      <c r="U27" s="41"/>
      <c r="V27" s="40">
        <v>8923.5</v>
      </c>
      <c r="W27" s="42">
        <f t="shared" si="1"/>
        <v>20821.5</v>
      </c>
      <c r="X27" s="31"/>
      <c r="Y27" s="17"/>
      <c r="Z27" s="17"/>
      <c r="AA27" s="17"/>
      <c r="AB27" s="48"/>
      <c r="AC27" s="17"/>
      <c r="AD27" s="17"/>
    </row>
    <row r="28" s="3" customFormat="1" ht="50" customHeight="1" outlineLevel="2" spans="1:30">
      <c r="A28" s="20">
        <v>26</v>
      </c>
      <c r="B28" s="17" t="s">
        <v>55</v>
      </c>
      <c r="C28" s="17"/>
      <c r="D28" s="17"/>
      <c r="E28" s="21" t="s">
        <v>258</v>
      </c>
      <c r="F28" s="21" t="s">
        <v>259</v>
      </c>
      <c r="G28" s="21" t="s">
        <v>116</v>
      </c>
      <c r="H28" s="23"/>
      <c r="I28" s="17"/>
      <c r="J28" s="20"/>
      <c r="K28" s="17"/>
      <c r="L28" s="20"/>
      <c r="M28" s="20"/>
      <c r="N28" s="31"/>
      <c r="O28" s="32"/>
      <c r="P28" s="32"/>
      <c r="Q28" s="20"/>
      <c r="R28" s="39">
        <v>59</v>
      </c>
      <c r="S28" s="39">
        <v>194</v>
      </c>
      <c r="T28" s="40">
        <v>4850</v>
      </c>
      <c r="U28" s="41"/>
      <c r="V28" s="40">
        <v>1455</v>
      </c>
      <c r="W28" s="42">
        <f t="shared" si="1"/>
        <v>3395</v>
      </c>
      <c r="X28" s="31"/>
      <c r="Y28" s="17"/>
      <c r="Z28" s="17"/>
      <c r="AA28" s="17"/>
      <c r="AB28" s="48"/>
      <c r="AC28" s="17"/>
      <c r="AD28" s="17"/>
    </row>
    <row r="29" s="3" customFormat="1" ht="50" customHeight="1" outlineLevel="2" spans="1:30">
      <c r="A29" s="20">
        <v>27</v>
      </c>
      <c r="B29" s="17" t="s">
        <v>55</v>
      </c>
      <c r="C29" s="17"/>
      <c r="D29" s="17"/>
      <c r="E29" s="21" t="s">
        <v>260</v>
      </c>
      <c r="F29" s="21" t="s">
        <v>261</v>
      </c>
      <c r="G29" s="21" t="s">
        <v>62</v>
      </c>
      <c r="H29" s="23"/>
      <c r="I29" s="17"/>
      <c r="J29" s="20"/>
      <c r="K29" s="17"/>
      <c r="L29" s="20"/>
      <c r="M29" s="20"/>
      <c r="N29" s="31"/>
      <c r="O29" s="32"/>
      <c r="P29" s="32"/>
      <c r="Q29" s="20"/>
      <c r="R29" s="39">
        <v>236</v>
      </c>
      <c r="S29" s="39">
        <v>220.5</v>
      </c>
      <c r="T29" s="40">
        <v>5512.5</v>
      </c>
      <c r="U29" s="41"/>
      <c r="V29" s="40">
        <v>1653.75</v>
      </c>
      <c r="W29" s="42">
        <f t="shared" si="1"/>
        <v>3858.75</v>
      </c>
      <c r="X29" s="31"/>
      <c r="Y29" s="17"/>
      <c r="Z29" s="17"/>
      <c r="AA29" s="17"/>
      <c r="AB29" s="48"/>
      <c r="AC29" s="17"/>
      <c r="AD29" s="17"/>
    </row>
    <row r="30" s="4" customFormat="1" ht="22.5" customHeight="1" spans="1:30">
      <c r="A30" s="24"/>
      <c r="B30" s="25" t="s">
        <v>146</v>
      </c>
      <c r="C30" s="16"/>
      <c r="D30" s="16"/>
      <c r="E30" s="17"/>
      <c r="F30" s="26"/>
      <c r="G30" s="27"/>
      <c r="H30" s="28"/>
      <c r="I30" s="27"/>
      <c r="J30" s="33"/>
      <c r="K30" s="16"/>
      <c r="L30" s="34"/>
      <c r="M30" s="24"/>
      <c r="N30" s="29"/>
      <c r="O30" s="30"/>
      <c r="P30" s="30"/>
      <c r="Q30" s="24"/>
      <c r="R30" s="43">
        <f>SUM(R3:R29)</f>
        <v>4619</v>
      </c>
      <c r="S30" s="44">
        <f>SUM(S3:S29)</f>
        <v>6735.38</v>
      </c>
      <c r="T30" s="44">
        <f>SUM(T3:T29)</f>
        <v>168384.5</v>
      </c>
      <c r="U30" s="44"/>
      <c r="V30" s="44">
        <f>SUM(V3:V29)</f>
        <v>50515.37</v>
      </c>
      <c r="W30" s="44">
        <f>SUM(W3:W29)</f>
        <v>117869.13</v>
      </c>
      <c r="X30" s="29"/>
      <c r="Y30" s="16">
        <f>SUBTOTAL(9,Y3:Y5)</f>
        <v>0</v>
      </c>
      <c r="Z30" s="16"/>
      <c r="AA30" s="16"/>
      <c r="AB30" s="16"/>
      <c r="AC30" s="16"/>
      <c r="AD30" s="16"/>
    </row>
  </sheetData>
  <mergeCells count="5">
    <mergeCell ref="A1:AD1"/>
    <mergeCell ref="Z17:Z29"/>
    <mergeCell ref="AA17:AA29"/>
    <mergeCell ref="AB17:AB29"/>
    <mergeCell ref="AC17:AC29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汇总 </vt:lpstr>
      <vt:lpstr>水稻</vt:lpstr>
      <vt:lpstr>玉米</vt:lpstr>
      <vt:lpstr>大豆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revision>1</cp:revision>
  <dcterms:created xsi:type="dcterms:W3CDTF">1996-12-17T01:32:00Z</dcterms:created>
  <cp:lastPrinted>2020-05-15T00:47:00Z</cp:lastPrinted>
  <dcterms:modified xsi:type="dcterms:W3CDTF">2025-09-10T07:34:01Z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KSOReadingLayout">
    <vt:bool>false</vt:bool>
  </property>
</Properties>
</file>